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ARTESANIAS\PPTO Julieth\2024\Informes\SIART\3. Junio2024\"/>
    </mc:Choice>
  </mc:AlternateContent>
  <xr:revisionPtr revIDLastSave="0" documentId="13_ncr:1_{CA6606D4-566B-4761-85FC-D95CE3BD8FEA}" xr6:coauthVersionLast="47" xr6:coauthVersionMax="47" xr10:uidLastSave="{00000000-0000-0000-0000-000000000000}"/>
  <bookViews>
    <workbookView xWindow="-75" yWindow="0" windowWidth="10245" windowHeight="10500" firstSheet="1" activeTab="2" xr2:uid="{00000000-000D-0000-FFFF-FFFF00000000}"/>
  </bookViews>
  <sheets>
    <sheet name="Resumen Informe" sheetId="16" state="hidden" r:id="rId1"/>
    <sheet name="INGRESOS" sheetId="7" r:id="rId2"/>
    <sheet name="Ejecución Gastos" sheetId="13" r:id="rId3"/>
    <sheet name="Ejecución Gastos Resumen" sheetId="15" state="hidden" r:id="rId4"/>
  </sheets>
  <externalReferences>
    <externalReference r:id="rId5"/>
    <externalReference r:id="rId6"/>
    <externalReference r:id="rId7"/>
  </externalReferences>
  <definedNames>
    <definedName name="_xlnm._FilterDatabase" localSheetId="2" hidden="1">'Ejecución Gastos'!$A$7:$A$75</definedName>
    <definedName name="_xlnm._FilterDatabase" localSheetId="3" hidden="1">'Ejecución Gastos Resumen'!$A$7:$A$38</definedName>
    <definedName name="_xlnm.Print_Area" localSheetId="1">INGRESOS!$B$1:$D$54</definedName>
    <definedName name="_xlnm.Print_Area" localSheetId="0">'Resumen Informe'!$B$1:$D$13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6" l="1"/>
  <c r="C14" i="16"/>
  <c r="D9" i="16"/>
  <c r="C9" i="16"/>
  <c r="D10" i="16"/>
  <c r="C10" i="16"/>
  <c r="D13" i="16"/>
  <c r="C13" i="16"/>
  <c r="C12" i="16" s="1"/>
  <c r="C11" i="16" s="1"/>
  <c r="E7" i="16"/>
  <c r="C55" i="7"/>
  <c r="C8" i="16" l="1"/>
  <c r="E13" i="16"/>
  <c r="D12" i="16"/>
  <c r="O71" i="13"/>
  <c r="O68" i="13"/>
  <c r="O67" i="13"/>
  <c r="O64" i="13"/>
  <c r="O63" i="13"/>
  <c r="O62" i="13"/>
  <c r="O61" i="13"/>
  <c r="O60" i="13"/>
  <c r="O59" i="13"/>
  <c r="O58" i="13"/>
  <c r="O57" i="13"/>
  <c r="O56" i="13"/>
  <c r="O52" i="13"/>
  <c r="O51" i="13"/>
  <c r="O50" i="13"/>
  <c r="O49" i="13"/>
  <c r="O48" i="13"/>
  <c r="O47" i="13"/>
  <c r="O45" i="13"/>
  <c r="O44" i="13"/>
  <c r="O43" i="13"/>
  <c r="O42" i="13"/>
  <c r="O37" i="13"/>
  <c r="O36" i="13"/>
  <c r="O34" i="13"/>
  <c r="O33" i="13"/>
  <c r="O31" i="13"/>
  <c r="O30" i="13"/>
  <c r="O29" i="13"/>
  <c r="O28" i="13"/>
  <c r="O27" i="13"/>
  <c r="O26" i="13"/>
  <c r="O24" i="13"/>
  <c r="O23" i="13"/>
  <c r="O22" i="13"/>
  <c r="O19" i="13"/>
  <c r="O15" i="13"/>
  <c r="O14" i="13"/>
  <c r="O13" i="13"/>
  <c r="N68" i="13"/>
  <c r="N67" i="13"/>
  <c r="N64" i="13"/>
  <c r="N63" i="13"/>
  <c r="N62" i="13"/>
  <c r="N61" i="13"/>
  <c r="N60" i="13"/>
  <c r="N59" i="13"/>
  <c r="N58" i="13"/>
  <c r="N57" i="13"/>
  <c r="N56" i="13"/>
  <c r="N52" i="13"/>
  <c r="N51" i="13"/>
  <c r="N50" i="13"/>
  <c r="N49" i="13"/>
  <c r="N48" i="13"/>
  <c r="N47" i="13"/>
  <c r="N45" i="13"/>
  <c r="N44" i="13"/>
  <c r="N43" i="13"/>
  <c r="N42" i="13"/>
  <c r="N37" i="13"/>
  <c r="N36" i="13"/>
  <c r="N34" i="13"/>
  <c r="N33" i="13"/>
  <c r="N31" i="13"/>
  <c r="N30" i="13"/>
  <c r="N29" i="13"/>
  <c r="N28" i="13"/>
  <c r="N27" i="13"/>
  <c r="N26" i="13"/>
  <c r="N24" i="13"/>
  <c r="N23" i="13"/>
  <c r="N22" i="13"/>
  <c r="N19" i="13"/>
  <c r="N15" i="13"/>
  <c r="N14" i="13"/>
  <c r="N13" i="13"/>
  <c r="K71" i="13"/>
  <c r="K63" i="13"/>
  <c r="K62" i="13"/>
  <c r="K61" i="13"/>
  <c r="K58" i="13"/>
  <c r="K52" i="13"/>
  <c r="K51" i="13"/>
  <c r="K50" i="13"/>
  <c r="K49" i="13"/>
  <c r="K48" i="13"/>
  <c r="K47" i="13"/>
  <c r="K45" i="13"/>
  <c r="K44" i="13"/>
  <c r="K43" i="13"/>
  <c r="K42" i="13"/>
  <c r="K29" i="13"/>
  <c r="K30" i="13"/>
  <c r="K27" i="13"/>
  <c r="K23" i="13"/>
  <c r="K15" i="13"/>
  <c r="K14" i="13"/>
  <c r="K13" i="13"/>
  <c r="F68" i="13"/>
  <c r="F67" i="13"/>
  <c r="F64" i="13"/>
  <c r="F63" i="13"/>
  <c r="F62" i="13"/>
  <c r="F61" i="13"/>
  <c r="F60" i="13"/>
  <c r="F58" i="13"/>
  <c r="F56" i="13"/>
  <c r="F37" i="13"/>
  <c r="F36" i="13"/>
  <c r="F34" i="13"/>
  <c r="F33" i="13"/>
  <c r="F31" i="13"/>
  <c r="F30" i="13"/>
  <c r="F29" i="13"/>
  <c r="F28" i="13"/>
  <c r="F27" i="13"/>
  <c r="F26" i="13"/>
  <c r="F24" i="13"/>
  <c r="F15" i="13"/>
  <c r="F14" i="13"/>
  <c r="F13" i="13"/>
  <c r="F23" i="13"/>
  <c r="F22" i="13"/>
  <c r="D53" i="7"/>
  <c r="D49" i="7"/>
  <c r="D45" i="7"/>
  <c r="D42" i="7"/>
  <c r="D39" i="7"/>
  <c r="D36" i="7"/>
  <c r="D33" i="7"/>
  <c r="D32" i="7"/>
  <c r="D31" i="7"/>
  <c r="D30" i="7"/>
  <c r="D28" i="7"/>
  <c r="D27" i="7"/>
  <c r="D25" i="7"/>
  <c r="D23" i="7"/>
  <c r="D20" i="7"/>
  <c r="D18" i="7"/>
  <c r="D16" i="7"/>
  <c r="D14" i="7"/>
  <c r="D13" i="7"/>
  <c r="D12" i="7"/>
  <c r="N71" i="13"/>
  <c r="D11" i="16" l="1"/>
  <c r="E12" i="16"/>
  <c r="K68" i="13"/>
  <c r="K67" i="13"/>
  <c r="K64" i="13"/>
  <c r="K60" i="13"/>
  <c r="K59" i="13"/>
  <c r="K57" i="13"/>
  <c r="K56" i="13"/>
  <c r="K37" i="13"/>
  <c r="K36" i="13"/>
  <c r="K28" i="13"/>
  <c r="K26" i="13"/>
  <c r="K22" i="13"/>
  <c r="K19" i="13"/>
  <c r="I71" i="13"/>
  <c r="I70" i="13" s="1"/>
  <c r="H71" i="13"/>
  <c r="H70" i="13" s="1"/>
  <c r="I68" i="13"/>
  <c r="H68" i="13"/>
  <c r="I67" i="13"/>
  <c r="H67" i="13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5" i="13"/>
  <c r="H45" i="13"/>
  <c r="I44" i="13"/>
  <c r="H44" i="13"/>
  <c r="I43" i="13"/>
  <c r="H43" i="13"/>
  <c r="I42" i="13"/>
  <c r="H42" i="13"/>
  <c r="I37" i="13"/>
  <c r="H37" i="13"/>
  <c r="I36" i="13"/>
  <c r="H36" i="13"/>
  <c r="I34" i="13"/>
  <c r="H34" i="13"/>
  <c r="I33" i="13"/>
  <c r="H33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4" i="13"/>
  <c r="H24" i="13"/>
  <c r="I23" i="13"/>
  <c r="H23" i="13"/>
  <c r="I22" i="13"/>
  <c r="H22" i="13"/>
  <c r="I19" i="13"/>
  <c r="H19" i="13"/>
  <c r="I15" i="13"/>
  <c r="H15" i="13"/>
  <c r="I14" i="13"/>
  <c r="H14" i="13"/>
  <c r="F71" i="13"/>
  <c r="F52" i="13"/>
  <c r="F51" i="13"/>
  <c r="F50" i="13"/>
  <c r="F49" i="13"/>
  <c r="F48" i="13"/>
  <c r="F47" i="13"/>
  <c r="F45" i="13"/>
  <c r="F44" i="13"/>
  <c r="F43" i="13"/>
  <c r="F42" i="13"/>
  <c r="D71" i="13"/>
  <c r="C71" i="13"/>
  <c r="D68" i="13"/>
  <c r="C68" i="13"/>
  <c r="D67" i="13"/>
  <c r="C67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5" i="13"/>
  <c r="C45" i="13"/>
  <c r="D44" i="13"/>
  <c r="C44" i="13"/>
  <c r="D43" i="13"/>
  <c r="C43" i="13"/>
  <c r="D42" i="13"/>
  <c r="C42" i="13"/>
  <c r="D37" i="13"/>
  <c r="C37" i="13"/>
  <c r="D36" i="13"/>
  <c r="C36" i="13"/>
  <c r="D34" i="13"/>
  <c r="C34" i="13"/>
  <c r="D33" i="13"/>
  <c r="C33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4" i="13"/>
  <c r="C24" i="13"/>
  <c r="D23" i="13"/>
  <c r="C23" i="13"/>
  <c r="D22" i="13"/>
  <c r="C22" i="13"/>
  <c r="D19" i="13"/>
  <c r="C19" i="13"/>
  <c r="D15" i="13"/>
  <c r="C15" i="13"/>
  <c r="D14" i="13"/>
  <c r="C14" i="13"/>
  <c r="I13" i="13"/>
  <c r="H13" i="13"/>
  <c r="D13" i="13"/>
  <c r="C13" i="13"/>
  <c r="E51" i="13" l="1"/>
  <c r="G51" i="13" s="1"/>
  <c r="E10" i="16"/>
  <c r="E11" i="16"/>
  <c r="E13" i="13"/>
  <c r="E43" i="13"/>
  <c r="G43" i="13" s="1"/>
  <c r="E48" i="13"/>
  <c r="G48" i="13" s="1"/>
  <c r="E63" i="13"/>
  <c r="G63" i="13" s="1"/>
  <c r="J43" i="13"/>
  <c r="L43" i="13" s="1"/>
  <c r="J51" i="13"/>
  <c r="L51" i="13" s="1"/>
  <c r="J48" i="13"/>
  <c r="L48" i="13" s="1"/>
  <c r="J63" i="13"/>
  <c r="L63" i="13" s="1"/>
  <c r="C46" i="13"/>
  <c r="E9" i="16" l="1"/>
  <c r="D8" i="16"/>
  <c r="M51" i="13"/>
  <c r="M48" i="13"/>
  <c r="M63" i="13"/>
  <c r="M43" i="13"/>
  <c r="E8" i="16" l="1"/>
  <c r="P63" i="13"/>
  <c r="P48" i="13"/>
  <c r="P51" i="13"/>
  <c r="Q51" i="13"/>
  <c r="Q48" i="13"/>
  <c r="Q63" i="13"/>
  <c r="P43" i="13"/>
  <c r="Q43" i="13"/>
  <c r="O12" i="13"/>
  <c r="O11" i="13" s="1"/>
  <c r="N12" i="13"/>
  <c r="N11" i="13" s="1"/>
  <c r="K12" i="13"/>
  <c r="K11" i="13" s="1"/>
  <c r="I12" i="13"/>
  <c r="I11" i="13" s="1"/>
  <c r="H12" i="13"/>
  <c r="H11" i="13" s="1"/>
  <c r="F12" i="13"/>
  <c r="F11" i="13" s="1"/>
  <c r="D12" i="13"/>
  <c r="D11" i="13" s="1"/>
  <c r="C12" i="13"/>
  <c r="C11" i="13" s="1"/>
  <c r="O18" i="13"/>
  <c r="O17" i="13" s="1"/>
  <c r="N18" i="13"/>
  <c r="N17" i="13" s="1"/>
  <c r="K18" i="13"/>
  <c r="K17" i="13" s="1"/>
  <c r="I18" i="13"/>
  <c r="I17" i="13" s="1"/>
  <c r="H18" i="13"/>
  <c r="H17" i="13" s="1"/>
  <c r="F18" i="13"/>
  <c r="F17" i="13" s="1"/>
  <c r="D18" i="13"/>
  <c r="D17" i="13" s="1"/>
  <c r="C18" i="13"/>
  <c r="C17" i="13" s="1"/>
  <c r="O21" i="13"/>
  <c r="O25" i="13"/>
  <c r="D25" i="13"/>
  <c r="C25" i="13"/>
  <c r="C21" i="13"/>
  <c r="N21" i="13"/>
  <c r="K21" i="13"/>
  <c r="I21" i="13"/>
  <c r="H21" i="13"/>
  <c r="F21" i="13"/>
  <c r="D21" i="13"/>
  <c r="D20" i="13" s="1"/>
  <c r="N25" i="13"/>
  <c r="K25" i="13"/>
  <c r="I25" i="13"/>
  <c r="H25" i="13"/>
  <c r="F25" i="13"/>
  <c r="O32" i="13"/>
  <c r="N32" i="13"/>
  <c r="K32" i="13"/>
  <c r="I32" i="13"/>
  <c r="H32" i="13"/>
  <c r="F32" i="13"/>
  <c r="D32" i="13"/>
  <c r="C32" i="13"/>
  <c r="O35" i="13"/>
  <c r="N35" i="13"/>
  <c r="K35" i="13"/>
  <c r="I35" i="13"/>
  <c r="H35" i="13"/>
  <c r="F35" i="13"/>
  <c r="D35" i="13"/>
  <c r="C35" i="13"/>
  <c r="O41" i="13"/>
  <c r="N41" i="13"/>
  <c r="K41" i="13"/>
  <c r="I41" i="13"/>
  <c r="H41" i="13"/>
  <c r="F41" i="13"/>
  <c r="D41" i="13"/>
  <c r="C41" i="13"/>
  <c r="O46" i="13"/>
  <c r="N46" i="13"/>
  <c r="K46" i="13"/>
  <c r="I46" i="13"/>
  <c r="H46" i="13"/>
  <c r="F46" i="13"/>
  <c r="D46" i="13"/>
  <c r="O55" i="13"/>
  <c r="O54" i="13" s="1"/>
  <c r="N55" i="13"/>
  <c r="N54" i="13" s="1"/>
  <c r="K55" i="13"/>
  <c r="K54" i="13" s="1"/>
  <c r="I55" i="13"/>
  <c r="I54" i="13" s="1"/>
  <c r="H55" i="13"/>
  <c r="H54" i="13" s="1"/>
  <c r="F55" i="13"/>
  <c r="F54" i="13" s="1"/>
  <c r="D55" i="13"/>
  <c r="D54" i="13" s="1"/>
  <c r="C55" i="13"/>
  <c r="C54" i="13" s="1"/>
  <c r="J15" i="13"/>
  <c r="L15" i="13" s="1"/>
  <c r="E15" i="13"/>
  <c r="G15" i="13" s="1"/>
  <c r="J14" i="13"/>
  <c r="L14" i="13" s="1"/>
  <c r="E14" i="13"/>
  <c r="G14" i="13" s="1"/>
  <c r="J13" i="13"/>
  <c r="L13" i="13" s="1"/>
  <c r="G13" i="13"/>
  <c r="J19" i="13"/>
  <c r="J18" i="13" s="1"/>
  <c r="J17" i="13" s="1"/>
  <c r="E19" i="13"/>
  <c r="G19" i="13" s="1"/>
  <c r="J24" i="13"/>
  <c r="L24" i="13" s="1"/>
  <c r="E24" i="13"/>
  <c r="G24" i="13" s="1"/>
  <c r="J23" i="13"/>
  <c r="L23" i="13" s="1"/>
  <c r="E23" i="13"/>
  <c r="G23" i="13" s="1"/>
  <c r="J22" i="13"/>
  <c r="L22" i="13" s="1"/>
  <c r="E22" i="13"/>
  <c r="G22" i="13" s="1"/>
  <c r="J31" i="13"/>
  <c r="L31" i="13" s="1"/>
  <c r="E31" i="13"/>
  <c r="G31" i="13" s="1"/>
  <c r="J30" i="13"/>
  <c r="L30" i="13" s="1"/>
  <c r="E30" i="13"/>
  <c r="G30" i="13" s="1"/>
  <c r="J29" i="13"/>
  <c r="L29" i="13" s="1"/>
  <c r="E29" i="13"/>
  <c r="G29" i="13" s="1"/>
  <c r="J28" i="13"/>
  <c r="L28" i="13" s="1"/>
  <c r="E28" i="13"/>
  <c r="G28" i="13" s="1"/>
  <c r="J27" i="13"/>
  <c r="L27" i="13" s="1"/>
  <c r="E27" i="13"/>
  <c r="G27" i="13" s="1"/>
  <c r="J26" i="13"/>
  <c r="L26" i="13" s="1"/>
  <c r="E26" i="13"/>
  <c r="G26" i="13" s="1"/>
  <c r="J34" i="13"/>
  <c r="L34" i="13" s="1"/>
  <c r="E34" i="13"/>
  <c r="G34" i="13" s="1"/>
  <c r="J33" i="13"/>
  <c r="L33" i="13" s="1"/>
  <c r="E33" i="13"/>
  <c r="G33" i="13" s="1"/>
  <c r="J37" i="13"/>
  <c r="L37" i="13" s="1"/>
  <c r="E37" i="13"/>
  <c r="G37" i="13" s="1"/>
  <c r="J36" i="13"/>
  <c r="L36" i="13" s="1"/>
  <c r="E36" i="13"/>
  <c r="G36" i="13" s="1"/>
  <c r="J45" i="13"/>
  <c r="L45" i="13" s="1"/>
  <c r="E45" i="13"/>
  <c r="G45" i="13" s="1"/>
  <c r="J44" i="13"/>
  <c r="L44" i="13" s="1"/>
  <c r="E44" i="13"/>
  <c r="G44" i="13" s="1"/>
  <c r="J42" i="13"/>
  <c r="L42" i="13" s="1"/>
  <c r="E42" i="13"/>
  <c r="G42" i="13" s="1"/>
  <c r="J52" i="13"/>
  <c r="L52" i="13" s="1"/>
  <c r="E52" i="13"/>
  <c r="G52" i="13" s="1"/>
  <c r="J50" i="13"/>
  <c r="L50" i="13" s="1"/>
  <c r="E50" i="13"/>
  <c r="G50" i="13" s="1"/>
  <c r="J49" i="13"/>
  <c r="L49" i="13" s="1"/>
  <c r="E49" i="13"/>
  <c r="G49" i="13" s="1"/>
  <c r="J47" i="13"/>
  <c r="L47" i="13" s="1"/>
  <c r="E47" i="13"/>
  <c r="G47" i="13" s="1"/>
  <c r="J64" i="13"/>
  <c r="L64" i="13" s="1"/>
  <c r="E64" i="13"/>
  <c r="G64" i="13" s="1"/>
  <c r="J62" i="13"/>
  <c r="L62" i="13" s="1"/>
  <c r="E62" i="13"/>
  <c r="G62" i="13" s="1"/>
  <c r="J61" i="13"/>
  <c r="L61" i="13" s="1"/>
  <c r="E61" i="13"/>
  <c r="G61" i="13" s="1"/>
  <c r="J60" i="13"/>
  <c r="L60" i="13" s="1"/>
  <c r="E60" i="13"/>
  <c r="G60" i="13" s="1"/>
  <c r="J59" i="13"/>
  <c r="L59" i="13" s="1"/>
  <c r="E59" i="13"/>
  <c r="G59" i="13" s="1"/>
  <c r="J58" i="13"/>
  <c r="L58" i="13" s="1"/>
  <c r="E58" i="13"/>
  <c r="G58" i="13" s="1"/>
  <c r="J57" i="13"/>
  <c r="E57" i="13"/>
  <c r="G57" i="13" s="1"/>
  <c r="J56" i="13"/>
  <c r="L56" i="13" s="1"/>
  <c r="E56" i="13"/>
  <c r="E68" i="13"/>
  <c r="G68" i="13" s="1"/>
  <c r="E67" i="13"/>
  <c r="G67" i="13" s="1"/>
  <c r="J68" i="13"/>
  <c r="L68" i="13" s="1"/>
  <c r="K66" i="13"/>
  <c r="K65" i="13" s="1"/>
  <c r="F66" i="13"/>
  <c r="F65" i="13" s="1"/>
  <c r="D66" i="13"/>
  <c r="D65" i="13" s="1"/>
  <c r="C66" i="13"/>
  <c r="C65" i="13" s="1"/>
  <c r="O66" i="13"/>
  <c r="O65" i="13" s="1"/>
  <c r="N66" i="13"/>
  <c r="N65" i="13" s="1"/>
  <c r="E71" i="13"/>
  <c r="C70" i="13"/>
  <c r="D70" i="13"/>
  <c r="C52" i="7"/>
  <c r="C11" i="7"/>
  <c r="C15" i="7"/>
  <c r="C17" i="7"/>
  <c r="C19" i="7"/>
  <c r="C22" i="7"/>
  <c r="C24" i="7"/>
  <c r="C26" i="7"/>
  <c r="C29" i="7"/>
  <c r="C35" i="7"/>
  <c r="C34" i="7" s="1"/>
  <c r="C38" i="7"/>
  <c r="C37" i="7" s="1"/>
  <c r="C41" i="7"/>
  <c r="C40" i="7" s="1"/>
  <c r="C44" i="7"/>
  <c r="C43" i="7" s="1"/>
  <c r="C47" i="7"/>
  <c r="C46" i="7" s="1"/>
  <c r="C48" i="7"/>
  <c r="C51" i="7"/>
  <c r="C50" i="7" s="1"/>
  <c r="E14" i="16" l="1"/>
  <c r="O40" i="13"/>
  <c r="O39" i="13" s="1"/>
  <c r="O38" i="13" s="1"/>
  <c r="K40" i="13"/>
  <c r="K39" i="13" s="1"/>
  <c r="K38" i="13" s="1"/>
  <c r="L41" i="13"/>
  <c r="O20" i="13"/>
  <c r="O16" i="13" s="1"/>
  <c r="O10" i="13" s="1"/>
  <c r="M50" i="13"/>
  <c r="I20" i="13"/>
  <c r="I16" i="13" s="1"/>
  <c r="I10" i="13" s="1"/>
  <c r="G32" i="13"/>
  <c r="O53" i="13"/>
  <c r="M52" i="13"/>
  <c r="L32" i="13"/>
  <c r="L21" i="13"/>
  <c r="L19" i="13"/>
  <c r="L18" i="13" s="1"/>
  <c r="L17" i="13" s="1"/>
  <c r="G35" i="13"/>
  <c r="N20" i="13"/>
  <c r="N16" i="13" s="1"/>
  <c r="N10" i="13" s="1"/>
  <c r="L46" i="13"/>
  <c r="L35" i="13"/>
  <c r="M30" i="13"/>
  <c r="C20" i="13"/>
  <c r="C16" i="13" s="1"/>
  <c r="C10" i="13" s="1"/>
  <c r="M68" i="13"/>
  <c r="J55" i="13"/>
  <c r="J54" i="13" s="1"/>
  <c r="K20" i="13"/>
  <c r="K16" i="13" s="1"/>
  <c r="K10" i="13" s="1"/>
  <c r="M45" i="13"/>
  <c r="I40" i="13"/>
  <c r="I39" i="13" s="1"/>
  <c r="I38" i="13" s="1"/>
  <c r="M59" i="13"/>
  <c r="G41" i="13"/>
  <c r="L25" i="13"/>
  <c r="L12" i="13"/>
  <c r="L11" i="13" s="1"/>
  <c r="D53" i="13"/>
  <c r="C40" i="13"/>
  <c r="C39" i="13" s="1"/>
  <c r="C38" i="13" s="1"/>
  <c r="N40" i="13"/>
  <c r="N39" i="13" s="1"/>
  <c r="N38" i="13" s="1"/>
  <c r="F20" i="13"/>
  <c r="F16" i="13" s="1"/>
  <c r="F10" i="13" s="1"/>
  <c r="M31" i="13"/>
  <c r="H20" i="13"/>
  <c r="H16" i="13" s="1"/>
  <c r="H10" i="13" s="1"/>
  <c r="M28" i="13"/>
  <c r="M34" i="13"/>
  <c r="M22" i="13"/>
  <c r="G21" i="13"/>
  <c r="K53" i="13"/>
  <c r="N53" i="13"/>
  <c r="G25" i="13"/>
  <c r="C53" i="13"/>
  <c r="D16" i="13"/>
  <c r="D10" i="13" s="1"/>
  <c r="M27" i="13"/>
  <c r="F53" i="13"/>
  <c r="M49" i="13"/>
  <c r="M15" i="13"/>
  <c r="J46" i="13"/>
  <c r="E41" i="13"/>
  <c r="L57" i="13"/>
  <c r="L55" i="13" s="1"/>
  <c r="L54" i="13" s="1"/>
  <c r="M64" i="13"/>
  <c r="M23" i="13"/>
  <c r="M13" i="13"/>
  <c r="F40" i="13"/>
  <c r="F39" i="13" s="1"/>
  <c r="F38" i="13" s="1"/>
  <c r="G18" i="13"/>
  <c r="G17" i="13" s="1"/>
  <c r="J12" i="13"/>
  <c r="J11" i="13" s="1"/>
  <c r="M58" i="13"/>
  <c r="E35" i="13"/>
  <c r="E25" i="13"/>
  <c r="J21" i="13"/>
  <c r="M60" i="13"/>
  <c r="M24" i="13"/>
  <c r="E46" i="13"/>
  <c r="M47" i="13"/>
  <c r="H40" i="13"/>
  <c r="H39" i="13" s="1"/>
  <c r="H38" i="13" s="1"/>
  <c r="J32" i="13"/>
  <c r="E12" i="13"/>
  <c r="E11" i="13" s="1"/>
  <c r="M61" i="13"/>
  <c r="M29" i="13"/>
  <c r="M14" i="13"/>
  <c r="E55" i="13"/>
  <c r="E54" i="13" s="1"/>
  <c r="G46" i="13"/>
  <c r="E21" i="13"/>
  <c r="G12" i="13"/>
  <c r="G11" i="13" s="1"/>
  <c r="M62" i="13"/>
  <c r="M44" i="13"/>
  <c r="D40" i="13"/>
  <c r="D39" i="13" s="1"/>
  <c r="D38" i="13" s="1"/>
  <c r="J41" i="13"/>
  <c r="J35" i="13"/>
  <c r="E32" i="13"/>
  <c r="J25" i="13"/>
  <c r="E18" i="13"/>
  <c r="E17" i="13" s="1"/>
  <c r="M26" i="13"/>
  <c r="M33" i="13"/>
  <c r="M36" i="13"/>
  <c r="M37" i="13"/>
  <c r="M42" i="13"/>
  <c r="G56" i="13"/>
  <c r="G66" i="13"/>
  <c r="G65" i="13" s="1"/>
  <c r="E66" i="13"/>
  <c r="E65" i="13" s="1"/>
  <c r="C21" i="7"/>
  <c r="C10" i="7"/>
  <c r="Q31" i="13" l="1"/>
  <c r="Q59" i="13"/>
  <c r="Q45" i="13"/>
  <c r="P50" i="13"/>
  <c r="Q28" i="13"/>
  <c r="Q30" i="13"/>
  <c r="P52" i="13"/>
  <c r="O69" i="13"/>
  <c r="O72" i="13" s="1"/>
  <c r="Q52" i="13"/>
  <c r="Q50" i="13"/>
  <c r="L20" i="13"/>
  <c r="L16" i="13" s="1"/>
  <c r="L10" i="13" s="1"/>
  <c r="P30" i="13"/>
  <c r="L40" i="13"/>
  <c r="L39" i="13" s="1"/>
  <c r="L38" i="13" s="1"/>
  <c r="P45" i="13"/>
  <c r="M19" i="13"/>
  <c r="P28" i="13"/>
  <c r="P31" i="13"/>
  <c r="P59" i="13"/>
  <c r="J40" i="13"/>
  <c r="J39" i="13" s="1"/>
  <c r="J38" i="13" s="1"/>
  <c r="G40" i="13"/>
  <c r="G39" i="13" s="1"/>
  <c r="G38" i="13" s="1"/>
  <c r="E53" i="13"/>
  <c r="Q62" i="13"/>
  <c r="P62" i="13"/>
  <c r="Q29" i="13"/>
  <c r="P29" i="13"/>
  <c r="Q24" i="13"/>
  <c r="P24" i="13"/>
  <c r="Q64" i="13"/>
  <c r="P64" i="13"/>
  <c r="Q27" i="13"/>
  <c r="P27" i="13"/>
  <c r="G20" i="13"/>
  <c r="G16" i="13" s="1"/>
  <c r="G10" i="13" s="1"/>
  <c r="Q61" i="13"/>
  <c r="P61" i="13"/>
  <c r="Q60" i="13"/>
  <c r="P60" i="13"/>
  <c r="Q58" i="13"/>
  <c r="P58" i="13"/>
  <c r="M21" i="13"/>
  <c r="Q22" i="13"/>
  <c r="P22" i="13"/>
  <c r="M56" i="13"/>
  <c r="G55" i="13"/>
  <c r="G54" i="13" s="1"/>
  <c r="G53" i="13" s="1"/>
  <c r="M57" i="13"/>
  <c r="Q34" i="13"/>
  <c r="P34" i="13"/>
  <c r="M41" i="13"/>
  <c r="Q42" i="13"/>
  <c r="P42" i="13"/>
  <c r="E40" i="13"/>
  <c r="E39" i="13" s="1"/>
  <c r="E38" i="13" s="1"/>
  <c r="Q37" i="13"/>
  <c r="P37" i="13"/>
  <c r="E20" i="13"/>
  <c r="E16" i="13" s="1"/>
  <c r="E10" i="13" s="1"/>
  <c r="Q36" i="13"/>
  <c r="P36" i="13"/>
  <c r="M35" i="13"/>
  <c r="J20" i="13"/>
  <c r="J16" i="13" s="1"/>
  <c r="J10" i="13" s="1"/>
  <c r="M32" i="13"/>
  <c r="Q33" i="13"/>
  <c r="P33" i="13"/>
  <c r="M46" i="13"/>
  <c r="Q47" i="13"/>
  <c r="P47" i="13"/>
  <c r="M12" i="13"/>
  <c r="M11" i="13" s="1"/>
  <c r="Q13" i="13"/>
  <c r="P13" i="13"/>
  <c r="Q15" i="13"/>
  <c r="P15" i="13"/>
  <c r="Q26" i="13"/>
  <c r="P26" i="13"/>
  <c r="M25" i="13"/>
  <c r="Q44" i="13"/>
  <c r="P44" i="13"/>
  <c r="Q14" i="13"/>
  <c r="P14" i="13"/>
  <c r="Q23" i="13"/>
  <c r="P23" i="13"/>
  <c r="Q49" i="13"/>
  <c r="P49" i="13"/>
  <c r="M18" i="13" l="1"/>
  <c r="M17" i="13" s="1"/>
  <c r="Q19" i="13"/>
  <c r="M55" i="13"/>
  <c r="M54" i="13" s="1"/>
  <c r="P19" i="13"/>
  <c r="M20" i="13"/>
  <c r="M40" i="13"/>
  <c r="M39" i="13" s="1"/>
  <c r="M38" i="13" s="1"/>
  <c r="Q56" i="13"/>
  <c r="P56" i="13"/>
  <c r="Q57" i="13"/>
  <c r="P57" i="13"/>
  <c r="M16" i="13" l="1"/>
  <c r="M10" i="13" s="1"/>
  <c r="O70" i="13"/>
  <c r="N70" i="13"/>
  <c r="I66" i="13" l="1"/>
  <c r="I65" i="13" s="1"/>
  <c r="I53" i="13" s="1"/>
  <c r="J67" i="13" l="1"/>
  <c r="H66" i="13"/>
  <c r="H65" i="13" s="1"/>
  <c r="H53" i="13" s="1"/>
  <c r="J71" i="13"/>
  <c r="J70" i="13" s="1"/>
  <c r="K70" i="13"/>
  <c r="D69" i="13"/>
  <c r="D72" i="13" s="1"/>
  <c r="I69" i="13"/>
  <c r="I72" i="13" s="1"/>
  <c r="C69" i="13"/>
  <c r="C72" i="13" s="1"/>
  <c r="E70" i="13"/>
  <c r="L71" i="13" l="1"/>
  <c r="L67" i="13"/>
  <c r="J66" i="13"/>
  <c r="J65" i="13" s="1"/>
  <c r="J53" i="13" s="1"/>
  <c r="J69" i="13" s="1"/>
  <c r="J72" i="13" s="1"/>
  <c r="E69" i="13"/>
  <c r="E72" i="13" s="1"/>
  <c r="J73" i="13" l="1"/>
  <c r="M67" i="13"/>
  <c r="L66" i="13"/>
  <c r="L65" i="13" s="1"/>
  <c r="L53" i="13" s="1"/>
  <c r="L70" i="13"/>
  <c r="E53" i="7"/>
  <c r="E49" i="7"/>
  <c r="E45" i="7"/>
  <c r="E42" i="7"/>
  <c r="E39" i="7"/>
  <c r="E36" i="7"/>
  <c r="E33" i="7"/>
  <c r="E32" i="7"/>
  <c r="E31" i="7"/>
  <c r="E30" i="7"/>
  <c r="E28" i="7"/>
  <c r="E27" i="7"/>
  <c r="E25" i="7"/>
  <c r="E23" i="7"/>
  <c r="E20" i="7"/>
  <c r="E18" i="7"/>
  <c r="E16" i="7"/>
  <c r="E14" i="7"/>
  <c r="E13" i="7"/>
  <c r="E7" i="7"/>
  <c r="E12" i="7"/>
  <c r="Q67" i="13" l="1"/>
  <c r="P67" i="13"/>
  <c r="Q18" i="13"/>
  <c r="P18" i="13"/>
  <c r="P17" i="13"/>
  <c r="Q17" i="13"/>
  <c r="N69" i="13" l="1"/>
  <c r="N72" i="13" s="1"/>
  <c r="F70" i="13" l="1"/>
  <c r="G71" i="13"/>
  <c r="M71" i="13" s="1"/>
  <c r="M70" i="13" l="1"/>
  <c r="Q70" i="13" s="1"/>
  <c r="G70" i="13"/>
  <c r="P70" i="13" l="1"/>
  <c r="M66" i="13"/>
  <c r="M65" i="13" s="1"/>
  <c r="M53" i="13" s="1"/>
  <c r="F69" i="13" l="1"/>
  <c r="F72" i="13" s="1"/>
  <c r="M69" i="13"/>
  <c r="M72" i="13" s="1"/>
  <c r="H69" i="13"/>
  <c r="H72" i="13" s="1"/>
  <c r="K69" i="13"/>
  <c r="K72" i="13" s="1"/>
  <c r="G69" i="13" l="1"/>
  <c r="G72" i="13" s="1"/>
  <c r="L69" i="13"/>
  <c r="L72" i="13" s="1"/>
  <c r="Q72" i="13" l="1"/>
  <c r="D52" i="7" l="1"/>
  <c r="D48" i="7"/>
  <c r="D44" i="7"/>
  <c r="D41" i="7"/>
  <c r="D38" i="7"/>
  <c r="D35" i="7"/>
  <c r="D29" i="7"/>
  <c r="D26" i="7"/>
  <c r="D24" i="7"/>
  <c r="D22" i="7"/>
  <c r="D19" i="7"/>
  <c r="D17" i="7"/>
  <c r="D15" i="7"/>
  <c r="D11" i="7"/>
  <c r="E26" i="7" l="1"/>
  <c r="E24" i="7"/>
  <c r="E11" i="7"/>
  <c r="E35" i="7"/>
  <c r="E29" i="7"/>
  <c r="E15" i="7"/>
  <c r="E38" i="7"/>
  <c r="E17" i="7"/>
  <c r="E41" i="7"/>
  <c r="E19" i="7"/>
  <c r="E44" i="7"/>
  <c r="E22" i="7"/>
  <c r="E48" i="7"/>
  <c r="E52" i="7"/>
  <c r="C9" i="7"/>
  <c r="C8" i="7" s="1"/>
  <c r="C54" i="7" s="1"/>
  <c r="D51" i="7"/>
  <c r="E51" i="7" s="1"/>
  <c r="D47" i="7"/>
  <c r="E47" i="7" s="1"/>
  <c r="D43" i="7"/>
  <c r="E43" i="7" s="1"/>
  <c r="D40" i="7"/>
  <c r="E40" i="7" s="1"/>
  <c r="D37" i="7"/>
  <c r="E37" i="7" s="1"/>
  <c r="D34" i="7"/>
  <c r="E34" i="7" s="1"/>
  <c r="D21" i="7"/>
  <c r="D10" i="7"/>
  <c r="Q68" i="13"/>
  <c r="P68" i="13"/>
  <c r="E21" i="7" l="1"/>
  <c r="E10" i="7"/>
  <c r="P12" i="13"/>
  <c r="P35" i="13"/>
  <c r="P65" i="13"/>
  <c r="Q35" i="13"/>
  <c r="Q65" i="13"/>
  <c r="Q41" i="13"/>
  <c r="P25" i="13"/>
  <c r="P46" i="13"/>
  <c r="Q25" i="13"/>
  <c r="Q46" i="13"/>
  <c r="P32" i="13"/>
  <c r="P55" i="13"/>
  <c r="Q32" i="13"/>
  <c r="Q54" i="13"/>
  <c r="D50" i="7"/>
  <c r="E50" i="7" s="1"/>
  <c r="D46" i="7"/>
  <c r="E46" i="7" s="1"/>
  <c r="D9" i="7"/>
  <c r="P54" i="13"/>
  <c r="Q55" i="13"/>
  <c r="P16" i="13"/>
  <c r="P21" i="13"/>
  <c r="P66" i="13"/>
  <c r="Q66" i="13"/>
  <c r="P41" i="13"/>
  <c r="Q16" i="13"/>
  <c r="Q21" i="13"/>
  <c r="Q12" i="13"/>
  <c r="Q11" i="13"/>
  <c r="Q53" i="13"/>
  <c r="E9" i="7" l="1"/>
  <c r="Q71" i="13"/>
  <c r="P71" i="13"/>
  <c r="Q40" i="13"/>
  <c r="D8" i="7"/>
  <c r="E8" i="7" s="1"/>
  <c r="P53" i="13"/>
  <c r="P40" i="13"/>
  <c r="Q20" i="13"/>
  <c r="P20" i="13"/>
  <c r="P10" i="13"/>
  <c r="P11" i="13"/>
  <c r="P39" i="13"/>
  <c r="Q38" i="13"/>
  <c r="Q39" i="13"/>
  <c r="Q10" i="13"/>
  <c r="D54" i="7" l="1"/>
  <c r="E54" i="7" s="1"/>
  <c r="P38" i="13"/>
  <c r="D55" i="7" l="1"/>
  <c r="E55" i="7" s="1"/>
  <c r="P72" i="13"/>
  <c r="P69" i="13"/>
  <c r="Q69" i="13"/>
  <c r="R31" i="13" l="1"/>
  <c r="R52" i="13"/>
  <c r="R71" i="13" l="1"/>
  <c r="R19" i="13"/>
  <c r="R22" i="13"/>
  <c r="R26" i="13"/>
  <c r="R37" i="13"/>
  <c r="R42" i="13"/>
  <c r="R15" i="13" l="1"/>
  <c r="R48" i="13"/>
  <c r="R30" i="13"/>
  <c r="R14" i="13"/>
  <c r="R47" i="13"/>
  <c r="R24" i="13"/>
  <c r="R50" i="13"/>
  <c r="R44" i="13"/>
  <c r="R33" i="13"/>
  <c r="R45" i="13"/>
  <c r="R28" i="13"/>
  <c r="R49" i="13"/>
  <c r="R27" i="13"/>
  <c r="R43" i="13"/>
  <c r="R34" i="13"/>
  <c r="R36" i="13" l="1"/>
  <c r="R57" i="13"/>
  <c r="R67" i="13"/>
  <c r="R51" i="13" l="1"/>
  <c r="R29" i="13"/>
  <c r="R23" i="13"/>
  <c r="R60" i="13"/>
  <c r="R68" i="13" l="1"/>
  <c r="R56" i="13"/>
  <c r="R58" i="13"/>
  <c r="R59" i="13"/>
  <c r="R63" i="13" l="1"/>
  <c r="R62" i="13"/>
  <c r="R61" i="13"/>
  <c r="R64" i="13"/>
</calcChain>
</file>

<file path=xl/sharedStrings.xml><?xml version="1.0" encoding="utf-8"?>
<sst xmlns="http://schemas.openxmlformats.org/spreadsheetml/2006/main" count="368" uniqueCount="210">
  <si>
    <t>CODIGO EICE</t>
  </si>
  <si>
    <t>A</t>
  </si>
  <si>
    <t xml:space="preserve">GASTOS DE PERSONAL </t>
  </si>
  <si>
    <t>PLANTA DE PERSONAL PERMANENTE</t>
  </si>
  <si>
    <t xml:space="preserve">SALARIO </t>
  </si>
  <si>
    <t xml:space="preserve">CONTRIBUCIONES INHERENTES A LA NÓMINA </t>
  </si>
  <si>
    <t xml:space="preserve">REMUNERACIONES NO CONSTITUTIVAS DE FACTOR SALARIAL </t>
  </si>
  <si>
    <t xml:space="preserve">ADQUISICIÓN DE BIENES Y SERVICIOS </t>
  </si>
  <si>
    <t>MUEBLES</t>
  </si>
  <si>
    <t>INSTRUMENTOS MUSICALES</t>
  </si>
  <si>
    <t>MAQUINARIA Y EQUIPO</t>
  </si>
  <si>
    <t xml:space="preserve">ADQUISICIONES DIFERENTES DE ACTIVOS </t>
  </si>
  <si>
    <t>AGRICULTURA, SILVICULTURA Y PRODUCTOS DE LA PESCA</t>
  </si>
  <si>
    <t>PRODUCTOS ALIMENTICIOS, BEBIDAS Y TABACO; TEXTILES, PRENDAS DE VESTIR Y PRODUCTOS DE CUERO</t>
  </si>
  <si>
    <t>CACAO, CHOCOLATE Y CONFITERÍA</t>
  </si>
  <si>
    <t>PRODUCTOS DEL CAFÉ</t>
  </si>
  <si>
    <t>ARTÍCULOS TEXTILES (EXCEPTO PRENDAS DE VESTIR)</t>
  </si>
  <si>
    <t>OTROS BIENES TRANSPORTABLES (EXCEPTO PRODUCTOS METÁLICOS, MAQUINARIA Y EQUIPO)</t>
  </si>
  <si>
    <t>VIDRIO Y PRODUCTOS DE VIDRIO</t>
  </si>
  <si>
    <t>ARTÍCULOS DE CERÁMICA NO ESTRUCTURAL</t>
  </si>
  <si>
    <t>JUEGOS Y JUGUETES</t>
  </si>
  <si>
    <t>PRODUCTOS METÁLICOS Y PAQUETES DE SOFTWARE</t>
  </si>
  <si>
    <t>PRODUCTOS METÁLICOS ELABORADOS (EXCEPTO MAQUINARIA Y EQUIPO)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</si>
  <si>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</si>
  <si>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</si>
  <si>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</si>
  <si>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INMOBILIARIOS RELATIVOS A BIENES RAÍCES PROPIOS O ARRENDADOS</t>
  </si>
  <si>
    <t xml:space="preserve">SERVICIOS PRESTADOS A LAS EMPRESAS Y SERVICIOS DE PRODUCCIÓN </t>
  </si>
  <si>
    <t>OTROS SERVICIOS AUXILIARES</t>
  </si>
  <si>
    <t>SERVICIOS PARA LA COMUNIDAD, SOCIALES Y PERSONALES</t>
  </si>
  <si>
    <t>OTROS SERVICIOS DIVERSOS N.C.P.</t>
  </si>
  <si>
    <t>VIÁTICOS DE LOS FUNCIONARIOS EN COMISIÓN</t>
  </si>
  <si>
    <t>TRANSFERENCIAS CORRIENTES</t>
  </si>
  <si>
    <t xml:space="preserve">PRESTACIONES SOCIALES </t>
  </si>
  <si>
    <t>GASTOS POR TRIBUTOS , MULTAS, SANCIONES E INTERESES DE MORA</t>
  </si>
  <si>
    <t xml:space="preserve">IMPUESTOS </t>
  </si>
  <si>
    <t>CONTRIBUCIONES</t>
  </si>
  <si>
    <t xml:space="preserve">GASTOS DE COMERCIALIZACIÓN Y PRODUCCIÓN </t>
  </si>
  <si>
    <t>ARTÍCULOS CONFECCIONADOS CON TEXTILES</t>
  </si>
  <si>
    <t>PRENDAS DE VESTIR (EXCEPTO PRENDAS DE PIEL)</t>
  </si>
  <si>
    <t>MALETAS, BOLSOS DE MANO Y ARTÍCULOS SIMILARES; ARTÍCULOS DE TALABARTERÍA Y GUARNICIONERÍA, OTROS ARTÍCULOS DE CUERO</t>
  </si>
  <si>
    <t>SERVICIOS DE VENTA Y DE DISTRIBUCIÓN; ALOJAMIENTO; SERVICIOS DE SUMINISTRO DE COMIDAS Y BEBIDAS; SERVICIOS DE TRANSPORTE; Y SERVICIOS DE DISTRIBUCIÓN DE ELECTRICIDAD, GAS Y AGUA</t>
  </si>
  <si>
    <t>INVERSIÓN</t>
  </si>
  <si>
    <t>PRODUCTIVIDAD Y COMPETITIVIDAD DE LAS EMPRESAS COLOMBIANAS</t>
  </si>
  <si>
    <t>MEJORAMIENTO  Y GENERACIÓN DE OPORTUNIDADES COMERCIALES PARA EL SECTOR ARTESANAL COLOMBIANO  NACIONAL</t>
  </si>
  <si>
    <t>FORTALECIMIENTO DE LA GESTIÓN Y DIRECCIÓN DEL SECTOR COMERCIO, INDUSTRIA Y TURISMO</t>
  </si>
  <si>
    <t>TOTAL PRESUPUESTO DE GASTOS</t>
  </si>
  <si>
    <t>DISPONIBILIDAD FINAL</t>
  </si>
  <si>
    <t>VIGENCIA REC PGN 10</t>
  </si>
  <si>
    <t>RECURSOS PROPIOS (20)</t>
  </si>
  <si>
    <t>A INSTITUCIONES SIN ÁNIMO DE LUCRO QUE SIRVEN A LOS HOGARES</t>
  </si>
  <si>
    <t>JOYAS Y ARTÍCULOS CONEXOS</t>
  </si>
  <si>
    <t>DISPONIBILIDAD INICIAL</t>
  </si>
  <si>
    <t xml:space="preserve">INGRESOS CORRIENTES </t>
  </si>
  <si>
    <t xml:space="preserve">VENTA DE BIENES Y SERVICIOS </t>
  </si>
  <si>
    <t>OTROS BIENES TRANSPORTABLES, (EXCEPTO PRODUCTOS METÁLICOS, MAQUINARIA Y EQUIPO)</t>
  </si>
  <si>
    <t>PRODUCTOS DE MADERA; ARTÍCULOS DE CORCHO, MATERIALES TRENZABLES Y PAJA N.C.P.</t>
  </si>
  <si>
    <t>LIBROS IMPRESOS</t>
  </si>
  <si>
    <t>PRODUCTOS METÁLICOS Y PAQUETES DE SOFWARE</t>
  </si>
  <si>
    <t>OTROS PRODUCTOS METÁLICOS ELABORADOS</t>
  </si>
  <si>
    <t>SERVICIOS PRESTADOS A LAS EMPRESAS Y SERVICIOS DE PRODUCCIÓN</t>
  </si>
  <si>
    <t xml:space="preserve">TRANSFERENCIAS CORRIENTES </t>
  </si>
  <si>
    <t xml:space="preserve">RECURSOS DE CAPITAL </t>
  </si>
  <si>
    <t xml:space="preserve">RENDIMIENTOS FINANCIEROS </t>
  </si>
  <si>
    <t xml:space="preserve">RECURSOS DE LA ENTIDAD </t>
  </si>
  <si>
    <t xml:space="preserve">DEPÓSITOS </t>
  </si>
  <si>
    <t>0</t>
  </si>
  <si>
    <t>NOMBRE</t>
  </si>
  <si>
    <t>2</t>
  </si>
  <si>
    <t>TOTAL INGRESOS VIGENCIA</t>
  </si>
  <si>
    <t>TOTAL INGRESOS + DISPONIBILIDAD INICIAL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</si>
  <si>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</si>
  <si>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</si>
  <si>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</si>
  <si>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</si>
  <si>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</si>
  <si>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</si>
  <si>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</si>
  <si>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</si>
  <si>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</si>
  <si>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</si>
  <si>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</si>
  <si>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</si>
  <si>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</si>
  <si>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</si>
  <si>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</si>
  <si>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</si>
  <si>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</si>
  <si>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</si>
  <si>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</si>
  <si>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</si>
  <si>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</si>
  <si>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</si>
  <si>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</si>
  <si>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</si>
  <si>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</si>
  <si>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</si>
  <si>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</si>
  <si>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</si>
  <si>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</si>
  <si>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</si>
  <si>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</si>
  <si>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</si>
  <si>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</si>
  <si>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</si>
  <si>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</si>
  <si>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</si>
  <si>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</si>
  <si>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</si>
  <si>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</si>
  <si>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</si>
  <si>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</si>
  <si>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</si>
  <si>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</si>
  <si>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</si>
  <si>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</si>
  <si>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</si>
  <si>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</si>
  <si>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</si>
  <si>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</si>
  <si>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</si>
  <si>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</si>
  <si>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</si>
  <si>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</si>
  <si>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</si>
  <si>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</si>
  <si>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</si>
  <si>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</si>
  <si>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</si>
  <si>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</si>
  <si>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</si>
  <si>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</si>
  <si>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</si>
  <si>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>PORCENTAJE DE EJECUCIÓN</t>
  </si>
  <si>
    <t>COMPROMISOS ACUMULADOS</t>
  </si>
  <si>
    <t>PAGOS ACUMULADOS</t>
  </si>
  <si>
    <t xml:space="preserve"> APROP  VS COMPR</t>
  </si>
  <si>
    <t xml:space="preserve"> PAG  VS COMP</t>
  </si>
  <si>
    <t>10250102039</t>
  </si>
  <si>
    <t xml:space="preserve">OTROS PRODUCTOS </t>
  </si>
  <si>
    <t>D3502020001</t>
  </si>
  <si>
    <t>D3502020002</t>
  </si>
  <si>
    <t>MEJORAMIENTO DE LA GESTIÓN DE LA INFORMACIÓN Y LA GENERACIÓN DE CONOCIMIENTO DEL SECTOR ARTESANAL NACIONAL</t>
  </si>
  <si>
    <t>D3502020003</t>
  </si>
  <si>
    <t>FORTALECIMIENTO DE LA ACTIVIDAD ARTESANAL DE LOS MUNICIPIOS CON VOCACIÓN ARTESANAL COMO ALTERNATIVA DE REACTIVACIÓN ECONÓMICA LOCAL Y SOSTENIBLE. 2022-2025 NACIONAL</t>
  </si>
  <si>
    <t>D3502020004</t>
  </si>
  <si>
    <t>APOYO Y FOMENTO A LA ACTIVIDAD ARTESANAL DE LAS COMUNIDADES O GRUPOS ÉTNICOS COMO EXPRESIÓN DE SUS ECONOMÍAS PROPIAS A NIVEL NACIONAL</t>
  </si>
  <si>
    <t>D3502020005</t>
  </si>
  <si>
    <t>FORTALECIMIENTO DE CAPACIDADES E INCLUSIÓN PRODUCTIVA DE LA POBLACIÓN VICTIMA Y VULNERABLE -APV- NACIONAL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</si>
  <si>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</si>
  <si>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</si>
  <si>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</si>
  <si>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</si>
  <si>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</si>
  <si>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</si>
  <si>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</si>
  <si>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</si>
  <si>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</si>
  <si>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</si>
  <si>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ENERO - 2024</t>
  </si>
  <si>
    <t>VIGENCIA 2024</t>
  </si>
  <si>
    <t>PRESUPUESTO DE GASTOS AÑO 2024</t>
  </si>
  <si>
    <t>PRESUPUESTO DE INGRESOS AÑO 2024</t>
  </si>
  <si>
    <t>APROPIACIÓN 2024</t>
  </si>
  <si>
    <t>RECAUDO 2024</t>
  </si>
  <si>
    <t>CXP PPTAL 2023 REC PROPIOS</t>
  </si>
  <si>
    <t>CXP PPTAL 2023 REC PGN (10)</t>
  </si>
  <si>
    <t>RESERVA PPTAL 2023 REC PGN (10)</t>
  </si>
  <si>
    <t>RESERVA PPTAL 2023 REC PROPIOS</t>
  </si>
  <si>
    <t>TOTAL PRESUPUESTO DE GASTOS 2024</t>
  </si>
  <si>
    <t>EJE</t>
  </si>
  <si>
    <t>E</t>
  </si>
  <si>
    <t>D3502020012</t>
  </si>
  <si>
    <t>D3502020013</t>
  </si>
  <si>
    <t>D3502020014</t>
  </si>
  <si>
    <t>D3502020015</t>
  </si>
  <si>
    <t>FORTALECIMIENTO DEL SECTOR ARTESANAL EN LOS TERRITORIOS CON VOCACIÓN ARTESANAL, BASADO EN LA ESTRATEGIA DE GESTIÓN SOCIAL INTEGRAL GSI NACIONAL</t>
  </si>
  <si>
    <t xml:space="preserve">CONTRIBUCIÓN A LA SALVAGUARDIA DE LOS SABERES ÉTNICOS EN EL MARCO DE LA GESTIÓN SOCIAL INTEGRAL GSI NACIONAL </t>
  </si>
  <si>
    <t>ASISTENCIA PARA FORTALECER, A TRAVÉS DE UN ENFOQUE DE GESTIÓN SOCIAL INTEGRAL GSI, A LA POBLACIÓN ARTESANA EN CONDICIÓN DE VÍCTIMA O VULNERABLE, PARA EL MEJORAMIENTO DE LA CAPACIDAD PRODUCTIVA, DISEÑO, PRODUCCIÓN, COMERCIALIZACIÓN Y REINVERSIÓN NACIONAL</t>
  </si>
  <si>
    <t>FORTALECIMIENTO DEL CENTRO DE INVESTIGACIÓN Y DOCUMENTACIÓN PARA LA ARTESANÍA -CENDAR- NACIONAL</t>
  </si>
  <si>
    <t>B050102010</t>
  </si>
  <si>
    <t>B050102005</t>
  </si>
  <si>
    <t>B050101000</t>
  </si>
  <si>
    <t>E80000</t>
  </si>
  <si>
    <t>REZAGO PPTAL 2023 REC 20</t>
  </si>
  <si>
    <t>VIGENCIA REC PRP 20</t>
  </si>
  <si>
    <t>REZAGO PPTAL 2023 REC PGN 10</t>
  </si>
  <si>
    <t>TOTAL RECURSOS PGN 10 - 2024</t>
  </si>
  <si>
    <t>TOTAL RECURSOS PROPIO 20 - 2024</t>
  </si>
  <si>
    <t>REZAGO PPTAL 2023 REC PRP 20</t>
  </si>
  <si>
    <t>10250102036</t>
  </si>
  <si>
    <t>10250102038</t>
  </si>
  <si>
    <t>10250102071</t>
  </si>
  <si>
    <t>10250102082</t>
  </si>
  <si>
    <t>10250102092</t>
  </si>
  <si>
    <t>10250103019</t>
  </si>
  <si>
    <t>10250103022</t>
  </si>
  <si>
    <t>10250103071</t>
  </si>
  <si>
    <t>10250103072</t>
  </si>
  <si>
    <t>10250103081</t>
  </si>
  <si>
    <t>10250103082</t>
  </si>
  <si>
    <t>10250103083</t>
  </si>
  <si>
    <t>10250103085</t>
  </si>
  <si>
    <t>10250104024</t>
  </si>
  <si>
    <t>10250107021</t>
  </si>
  <si>
    <t>10250108059</t>
  </si>
  <si>
    <t>10250109079</t>
  </si>
  <si>
    <t>1026040401</t>
  </si>
  <si>
    <t>205102</t>
  </si>
  <si>
    <t>JUNIO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</si>
</sst>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6" formatCode="00"/>
    <numFmt numFmtId="167" formatCode="000"/>
    <numFmt numFmtId="168" formatCode="_-* #,##0.00_-;\-* #,##0.00_-;_-* &quot;-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5" fillId="3" borderId="0" applyFill="0">
      <alignment horizontal="center" vertical="center"/>
    </xf>
    <xf numFmtId="166" fontId="5" fillId="0" borderId="0" applyFill="0">
      <alignment horizontal="center" vertical="center" wrapText="1"/>
    </xf>
    <xf numFmtId="167" fontId="5" fillId="4" borderId="0" applyFill="0" applyProtection="0">
      <alignment horizontal="center" vertical="center"/>
    </xf>
    <xf numFmtId="9" fontId="1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164" fontId="10" fillId="0" borderId="0" xfId="1" applyFont="1"/>
    <xf numFmtId="0" fontId="10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justify" wrapText="1" readingOrder="2"/>
    </xf>
    <xf numFmtId="49" fontId="11" fillId="5" borderId="4" xfId="0" applyNumberFormat="1" applyFont="1" applyFill="1" applyBorder="1" applyAlignment="1">
      <alignment horizontal="left" wrapText="1"/>
    </xf>
    <xf numFmtId="0" fontId="11" fillId="2" borderId="8" xfId="0" applyFont="1" applyFill="1" applyBorder="1" applyAlignment="1">
      <alignment wrapText="1"/>
    </xf>
    <xf numFmtId="4" fontId="11" fillId="2" borderId="4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9" fontId="11" fillId="2" borderId="4" xfId="0" applyNumberFormat="1" applyFont="1" applyFill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0" fontId="12" fillId="0" borderId="11" xfId="0" applyFont="1" applyBorder="1" applyAlignment="1">
      <alignment wrapText="1"/>
    </xf>
    <xf numFmtId="4" fontId="12" fillId="0" borderId="10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left" wrapText="1"/>
    </xf>
    <xf numFmtId="0" fontId="12" fillId="0" borderId="9" xfId="0" applyFont="1" applyBorder="1" applyAlignment="1">
      <alignment wrapText="1"/>
    </xf>
    <xf numFmtId="4" fontId="12" fillId="0" borderId="2" xfId="0" applyNumberFormat="1" applyFont="1" applyBorder="1" applyAlignment="1">
      <alignment wrapText="1"/>
    </xf>
    <xf numFmtId="49" fontId="12" fillId="0" borderId="10" xfId="0" applyNumberFormat="1" applyFont="1" applyFill="1" applyBorder="1" applyAlignment="1">
      <alignment horizontal="left" wrapText="1"/>
    </xf>
    <xf numFmtId="0" fontId="12" fillId="0" borderId="9" xfId="0" applyFont="1" applyFill="1" applyBorder="1" applyAlignment="1">
      <alignment wrapText="1"/>
    </xf>
    <xf numFmtId="4" fontId="12" fillId="0" borderId="10" xfId="0" applyNumberFormat="1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7" fillId="0" borderId="0" xfId="14" applyFont="1"/>
    <xf numFmtId="0" fontId="8" fillId="5" borderId="4" xfId="16" applyNumberFormat="1" applyFont="1" applyFill="1" applyBorder="1" applyAlignment="1">
      <alignment horizontal="left" vertical="center"/>
    </xf>
    <xf numFmtId="49" fontId="8" fillId="5" borderId="4" xfId="16" applyNumberFormat="1" applyFont="1" applyFill="1" applyBorder="1" applyAlignment="1">
      <alignment horizontal="left" vertical="center" wrapText="1"/>
    </xf>
    <xf numFmtId="0" fontId="8" fillId="6" borderId="4" xfId="16" applyNumberFormat="1" applyFont="1" applyFill="1" applyBorder="1" applyAlignment="1">
      <alignment horizontal="left" vertical="center"/>
    </xf>
    <xf numFmtId="49" fontId="8" fillId="6" borderId="4" xfId="16" applyNumberFormat="1" applyFont="1" applyFill="1" applyBorder="1" applyAlignment="1">
      <alignment horizontal="left" vertical="center" wrapText="1"/>
    </xf>
    <xf numFmtId="0" fontId="8" fillId="8" borderId="4" xfId="16" applyNumberFormat="1" applyFont="1" applyFill="1" applyBorder="1" applyAlignment="1">
      <alignment horizontal="left" vertical="center"/>
    </xf>
    <xf numFmtId="49" fontId="8" fillId="8" borderId="4" xfId="16" applyNumberFormat="1" applyFont="1" applyFill="1" applyBorder="1" applyAlignment="1">
      <alignment horizontal="left" vertical="center" wrapText="1"/>
    </xf>
    <xf numFmtId="0" fontId="7" fillId="3" borderId="4" xfId="16" applyNumberFormat="1" applyFont="1" applyFill="1" applyBorder="1" applyAlignment="1">
      <alignment horizontal="left" vertical="center"/>
    </xf>
    <xf numFmtId="49" fontId="7" fillId="3" borderId="4" xfId="16" applyNumberFormat="1" applyFont="1" applyFill="1" applyBorder="1" applyAlignment="1">
      <alignment horizontal="left" vertical="center" wrapText="1"/>
    </xf>
    <xf numFmtId="0" fontId="8" fillId="7" borderId="4" xfId="16" applyNumberFormat="1" applyFont="1" applyFill="1" applyBorder="1" applyAlignment="1">
      <alignment horizontal="left" vertical="center"/>
    </xf>
    <xf numFmtId="1" fontId="9" fillId="9" borderId="4" xfId="17" applyNumberFormat="1" applyFont="1" applyFill="1" applyBorder="1" applyAlignment="1" applyProtection="1">
      <alignment horizontal="left" vertical="center" wrapText="1"/>
      <protection hidden="1"/>
    </xf>
    <xf numFmtId="49" fontId="8" fillId="7" borderId="4" xfId="16" applyNumberFormat="1" applyFont="1" applyFill="1" applyBorder="1" applyAlignment="1">
      <alignment horizontal="left" vertical="center" wrapText="1"/>
    </xf>
    <xf numFmtId="49" fontId="8" fillId="5" borderId="4" xfId="16" applyNumberFormat="1" applyFont="1" applyFill="1" applyBorder="1" applyAlignment="1">
      <alignment horizontal="left" vertical="center"/>
    </xf>
    <xf numFmtId="49" fontId="8" fillId="6" borderId="4" xfId="16" applyNumberFormat="1" applyFont="1" applyFill="1" applyBorder="1" applyAlignment="1">
      <alignment horizontal="left" vertical="center"/>
    </xf>
    <xf numFmtId="49" fontId="8" fillId="8" borderId="4" xfId="16" applyNumberFormat="1" applyFont="1" applyFill="1" applyBorder="1" applyAlignment="1">
      <alignment horizontal="left" vertical="center"/>
    </xf>
    <xf numFmtId="49" fontId="7" fillId="3" borderId="4" xfId="16" applyNumberFormat="1" applyFont="1" applyFill="1" applyBorder="1" applyAlignment="1">
      <alignment horizontal="left" vertical="center"/>
    </xf>
    <xf numFmtId="0" fontId="7" fillId="3" borderId="4" xfId="16" applyFont="1" applyFill="1" applyBorder="1" applyAlignment="1">
      <alignment horizontal="left" vertical="center" wrapText="1"/>
    </xf>
    <xf numFmtId="0" fontId="7" fillId="3" borderId="4" xfId="16" applyFont="1" applyFill="1" applyBorder="1" applyAlignment="1">
      <alignment vertical="center" wrapText="1"/>
    </xf>
    <xf numFmtId="0" fontId="8" fillId="6" borderId="4" xfId="16" applyFont="1" applyFill="1" applyBorder="1" applyAlignment="1">
      <alignment vertical="center" wrapText="1"/>
    </xf>
    <xf numFmtId="0" fontId="8" fillId="8" borderId="4" xfId="16" applyFont="1" applyFill="1" applyBorder="1" applyAlignment="1">
      <alignment vertical="center" wrapText="1"/>
    </xf>
    <xf numFmtId="49" fontId="9" fillId="0" borderId="0" xfId="1" applyNumberFormat="1" applyFont="1" applyAlignment="1">
      <alignment horizontal="right"/>
    </xf>
    <xf numFmtId="4" fontId="11" fillId="10" borderId="4" xfId="0" applyNumberFormat="1" applyFont="1" applyFill="1" applyBorder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43" fontId="10" fillId="0" borderId="0" xfId="0" applyNumberFormat="1" applyFont="1"/>
    <xf numFmtId="10" fontId="8" fillId="5" borderId="4" xfId="13" applyNumberFormat="1" applyFont="1" applyFill="1" applyBorder="1"/>
    <xf numFmtId="10" fontId="8" fillId="6" borderId="4" xfId="13" applyNumberFormat="1" applyFont="1" applyFill="1" applyBorder="1"/>
    <xf numFmtId="10" fontId="8" fillId="8" borderId="4" xfId="13" applyNumberFormat="1" applyFont="1" applyFill="1" applyBorder="1"/>
    <xf numFmtId="10" fontId="7" fillId="3" borderId="4" xfId="13" applyNumberFormat="1" applyFont="1" applyFill="1" applyBorder="1"/>
    <xf numFmtId="10" fontId="8" fillId="7" borderId="4" xfId="13" applyNumberFormat="1" applyFont="1" applyFill="1" applyBorder="1"/>
    <xf numFmtId="0" fontId="7" fillId="0" borderId="4" xfId="16" applyNumberFormat="1" applyFont="1" applyFill="1" applyBorder="1" applyAlignment="1">
      <alignment horizontal="left" vertical="center"/>
    </xf>
    <xf numFmtId="49" fontId="7" fillId="0" borderId="4" xfId="16" applyNumberFormat="1" applyFont="1" applyFill="1" applyBorder="1" applyAlignment="1">
      <alignment horizontal="left" vertical="center" wrapText="1"/>
    </xf>
    <xf numFmtId="168" fontId="7" fillId="0" borderId="0" xfId="15" applyNumberFormat="1" applyFont="1"/>
    <xf numFmtId="168" fontId="6" fillId="0" borderId="0" xfId="4" applyNumberFormat="1" applyFont="1" applyProtection="1"/>
    <xf numFmtId="168" fontId="7" fillId="0" borderId="0" xfId="14" applyNumberFormat="1" applyFont="1"/>
    <xf numFmtId="168" fontId="8" fillId="5" borderId="4" xfId="15" applyNumberFormat="1" applyFont="1" applyFill="1" applyBorder="1" applyAlignment="1">
      <alignment horizontal="center" vertical="center" wrapText="1"/>
    </xf>
    <xf numFmtId="168" fontId="8" fillId="5" borderId="4" xfId="15" applyNumberFormat="1" applyFont="1" applyFill="1" applyBorder="1"/>
    <xf numFmtId="168" fontId="8" fillId="6" borderId="4" xfId="15" applyNumberFormat="1" applyFont="1" applyFill="1" applyBorder="1"/>
    <xf numFmtId="168" fontId="8" fillId="8" borderId="4" xfId="15" applyNumberFormat="1" applyFont="1" applyFill="1" applyBorder="1"/>
    <xf numFmtId="168" fontId="7" fillId="3" borderId="4" xfId="15" applyNumberFormat="1" applyFont="1" applyFill="1" applyBorder="1"/>
    <xf numFmtId="168" fontId="8" fillId="7" borderId="4" xfId="15" applyNumberFormat="1" applyFont="1" applyFill="1" applyBorder="1"/>
    <xf numFmtId="168" fontId="8" fillId="0" borderId="0" xfId="15" applyNumberFormat="1" applyFont="1"/>
    <xf numFmtId="49" fontId="9" fillId="0" borderId="0" xfId="0" applyNumberFormat="1" applyFont="1"/>
    <xf numFmtId="43" fontId="7" fillId="0" borderId="0" xfId="14" applyNumberFormat="1" applyFont="1"/>
    <xf numFmtId="168" fontId="7" fillId="0" borderId="4" xfId="15" applyNumberFormat="1" applyFont="1" applyFill="1" applyBorder="1"/>
    <xf numFmtId="168" fontId="8" fillId="5" borderId="6" xfId="15" applyNumberFormat="1" applyFont="1" applyFill="1" applyBorder="1"/>
    <xf numFmtId="0" fontId="7" fillId="0" borderId="3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 wrapText="1"/>
    </xf>
    <xf numFmtId="168" fontId="7" fillId="0" borderId="3" xfId="15" applyNumberFormat="1" applyFont="1" applyFill="1" applyBorder="1"/>
    <xf numFmtId="168" fontId="8" fillId="8" borderId="12" xfId="15" applyNumberFormat="1" applyFont="1" applyFill="1" applyBorder="1" applyAlignment="1">
      <alignment horizontal="center" vertical="center" wrapText="1"/>
    </xf>
    <xf numFmtId="0" fontId="8" fillId="8" borderId="12" xfId="16" applyNumberFormat="1" applyFont="1" applyFill="1" applyBorder="1" applyAlignment="1">
      <alignment horizontal="left" vertical="center"/>
    </xf>
    <xf numFmtId="49" fontId="8" fillId="8" borderId="12" xfId="16" applyNumberFormat="1" applyFont="1" applyFill="1" applyBorder="1" applyAlignment="1">
      <alignment horizontal="left" vertical="center" wrapText="1"/>
    </xf>
    <xf numFmtId="168" fontId="8" fillId="8" borderId="12" xfId="15" applyNumberFormat="1" applyFont="1" applyFill="1" applyBorder="1"/>
    <xf numFmtId="0" fontId="11" fillId="5" borderId="4" xfId="0" quotePrefix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8" fontId="8" fillId="5" borderId="4" xfId="15" applyNumberFormat="1" applyFont="1" applyFill="1" applyBorder="1" applyAlignment="1">
      <alignment horizontal="center" vertical="center" wrapText="1"/>
    </xf>
    <xf numFmtId="41" fontId="8" fillId="5" borderId="4" xfId="15" applyFont="1" applyFill="1" applyBorder="1" applyAlignment="1">
      <alignment horizontal="center" vertical="center" wrapText="1"/>
    </xf>
    <xf numFmtId="49" fontId="8" fillId="5" borderId="10" xfId="16" applyNumberFormat="1" applyFont="1" applyFill="1" applyBorder="1" applyAlignment="1">
      <alignment horizontal="center" vertical="center"/>
    </xf>
    <xf numFmtId="49" fontId="8" fillId="5" borderId="2" xfId="16" applyNumberFormat="1" applyFont="1" applyFill="1" applyBorder="1" applyAlignment="1">
      <alignment horizontal="center" vertical="center"/>
    </xf>
    <xf numFmtId="49" fontId="8" fillId="5" borderId="3" xfId="16" applyNumberFormat="1" applyFont="1" applyFill="1" applyBorder="1" applyAlignment="1">
      <alignment horizontal="center" vertical="center"/>
    </xf>
    <xf numFmtId="49" fontId="8" fillId="5" borderId="10" xfId="16" applyNumberFormat="1" applyFont="1" applyFill="1" applyBorder="1" applyAlignment="1">
      <alignment horizontal="center" vertical="center" wrapText="1"/>
    </xf>
    <xf numFmtId="49" fontId="8" fillId="5" borderId="2" xfId="16" applyNumberFormat="1" applyFont="1" applyFill="1" applyBorder="1" applyAlignment="1">
      <alignment horizontal="center" vertical="center" wrapText="1"/>
    </xf>
    <xf numFmtId="49" fontId="8" fillId="5" borderId="3" xfId="16" applyNumberFormat="1" applyFont="1" applyFill="1" applyBorder="1" applyAlignment="1">
      <alignment horizontal="center" vertical="center" wrapText="1"/>
    </xf>
    <xf numFmtId="168" fontId="8" fillId="5" borderId="8" xfId="15" applyNumberFormat="1" applyFont="1" applyFill="1" applyBorder="1" applyAlignment="1">
      <alignment horizontal="center"/>
    </xf>
    <xf numFmtId="168" fontId="8" fillId="5" borderId="5" xfId="15" applyNumberFormat="1" applyFont="1" applyFill="1" applyBorder="1" applyAlignment="1">
      <alignment horizontal="center"/>
    </xf>
    <xf numFmtId="168" fontId="8" fillId="5" borderId="6" xfId="15" applyNumberFormat="1" applyFont="1" applyFill="1" applyBorder="1" applyAlignment="1">
      <alignment horizontal="center"/>
    </xf>
    <xf numFmtId="168" fontId="8" fillId="5" borderId="4" xfId="15" applyNumberFormat="1" applyFont="1" applyFill="1" applyBorder="1" applyAlignment="1">
      <alignment horizontal="center" wrapText="1"/>
    </xf>
    <xf numFmtId="41" fontId="8" fillId="5" borderId="10" xfId="15" applyFont="1" applyFill="1" applyBorder="1" applyAlignment="1">
      <alignment horizontal="center" vertical="center" wrapText="1"/>
    </xf>
    <xf numFmtId="41" fontId="8" fillId="5" borderId="2" xfId="15" applyFont="1" applyFill="1" applyBorder="1" applyAlignment="1">
      <alignment horizontal="center" vertical="center" wrapText="1"/>
    </xf>
    <xf numFmtId="41" fontId="8" fillId="5" borderId="3" xfId="15" applyFont="1" applyFill="1" applyBorder="1" applyAlignment="1">
      <alignment horizontal="center" vertical="center" wrapText="1"/>
    </xf>
    <xf numFmtId="168" fontId="8" fillId="8" borderId="12" xfId="15" applyNumberFormat="1" applyFont="1" applyFill="1" applyBorder="1" applyAlignment="1">
      <alignment horizontal="center" wrapText="1"/>
    </xf>
    <xf numFmtId="49" fontId="8" fillId="8" borderId="12" xfId="16" applyNumberFormat="1" applyFont="1" applyFill="1" applyBorder="1" applyAlignment="1">
      <alignment horizontal="center" vertical="center"/>
    </xf>
    <xf numFmtId="49" fontId="8" fillId="8" borderId="12" xfId="16" applyNumberFormat="1" applyFont="1" applyFill="1" applyBorder="1" applyAlignment="1">
      <alignment horizontal="center" vertical="center" wrapText="1"/>
    </xf>
    <xf numFmtId="168" fontId="8" fillId="8" borderId="12" xfId="15" applyNumberFormat="1" applyFont="1" applyFill="1" applyBorder="1" applyAlignment="1">
      <alignment horizontal="center"/>
    </xf>
    <xf numFmtId="168" fontId="8" fillId="8" borderId="12" xfId="15" applyNumberFormat="1" applyFont="1" applyFill="1" applyBorder="1" applyAlignment="1">
      <alignment horizontal="center" vertical="center" wrapText="1"/>
    </xf>
    <xf numFmtId="168" fontId="8" fillId="5" borderId="13" xfId="15" applyNumberFormat="1" applyFont="1" applyFill="1" applyBorder="1" applyAlignment="1">
      <alignment horizontal="center" vertical="center" wrapText="1"/>
    </xf>
    <xf numFmtId="168" fontId="8" fillId="5" borderId="1" xfId="15" applyNumberFormat="1" applyFont="1" applyFill="1" applyBorder="1" applyAlignment="1">
      <alignment horizontal="center" vertical="center" wrapText="1"/>
    </xf>
    <xf numFmtId="168" fontId="8" fillId="5" borderId="7" xfId="15" applyNumberFormat="1" applyFont="1" applyFill="1" applyBorder="1" applyAlignment="1">
      <alignment horizontal="center" vertical="center" wrapText="1"/>
    </xf>
    <xf numFmtId="168" fontId="8" fillId="5" borderId="10" xfId="15" applyNumberFormat="1" applyFont="1" applyFill="1" applyBorder="1" applyAlignment="1">
      <alignment horizontal="center" vertical="center" wrapText="1"/>
    </xf>
    <xf numFmtId="168" fontId="8" fillId="5" borderId="2" xfId="15" applyNumberFormat="1" applyFont="1" applyFill="1" applyBorder="1" applyAlignment="1">
      <alignment horizontal="center" vertical="center" wrapText="1"/>
    </xf>
    <xf numFmtId="168" fontId="8" fillId="5" borderId="3" xfId="15" applyNumberFormat="1" applyFont="1" applyFill="1" applyBorder="1" applyAlignment="1">
      <alignment horizontal="center" vertical="center" wrapText="1"/>
    </xf>
    <xf numFmtId="49" fontId="11" fillId="7" borderId="4" xfId="0" applyNumberFormat="1" applyFont="1" applyFill="1" applyBorder="1" applyAlignment="1">
      <alignment horizontal="left" wrapText="1"/>
    </xf>
    <xf numFmtId="0" fontId="11" fillId="7" borderId="8" xfId="0" applyFont="1" applyFill="1" applyBorder="1" applyAlignment="1">
      <alignment wrapText="1"/>
    </xf>
    <xf numFmtId="4" fontId="11" fillId="7" borderId="4" xfId="0" applyNumberFormat="1" applyFont="1" applyFill="1" applyBorder="1" applyAlignment="1">
      <alignment wrapText="1"/>
    </xf>
    <xf numFmtId="49" fontId="12" fillId="0" borderId="4" xfId="0" applyNumberFormat="1" applyFont="1" applyFill="1" applyBorder="1" applyAlignment="1">
      <alignment horizontal="left" wrapText="1"/>
    </xf>
    <xf numFmtId="4" fontId="12" fillId="0" borderId="4" xfId="0" applyNumberFormat="1" applyFont="1" applyFill="1" applyBorder="1" applyAlignment="1">
      <alignment wrapText="1"/>
    </xf>
  </cellXfs>
  <cellStyles count="18">
    <cellStyle name="Millares [0]" xfId="1" builtinId="6"/>
    <cellStyle name="Millares [0] 2" xfId="3" xr:uid="{00000000-0005-0000-0000-000002000000}"/>
    <cellStyle name="Millares [0] 3" xfId="6" xr:uid="{00000000-0005-0000-0000-000003000000}"/>
    <cellStyle name="Millares [0] 3 2" xfId="15" xr:uid="{00000000-0005-0000-0000-000004000000}"/>
    <cellStyle name="Nivel 1,2.3,5,6,9" xfId="11" xr:uid="{00000000-0005-0000-0000-000005000000}"/>
    <cellStyle name="Nivel 4" xfId="12" xr:uid="{00000000-0005-0000-0000-000006000000}"/>
    <cellStyle name="Nivel 7" xfId="10" xr:uid="{00000000-0005-0000-0000-000007000000}"/>
    <cellStyle name="Normal" xfId="0" builtinId="0"/>
    <cellStyle name="Normal 2" xfId="2" xr:uid="{00000000-0005-0000-0000-000009000000}"/>
    <cellStyle name="Normal 2 2" xfId="7" xr:uid="{00000000-0005-0000-0000-00000A000000}"/>
    <cellStyle name="Normal 2 2 2" xfId="16" xr:uid="{00000000-0005-0000-0000-00000B000000}"/>
    <cellStyle name="Normal 2 2 4" xfId="9" xr:uid="{00000000-0005-0000-0000-00000C000000}"/>
    <cellStyle name="Normal 2 2 4 2" xfId="17" xr:uid="{00000000-0005-0000-0000-00000D000000}"/>
    <cellStyle name="Normal 3" xfId="5" xr:uid="{00000000-0005-0000-0000-00000E000000}"/>
    <cellStyle name="Normal 3 2" xfId="14" xr:uid="{00000000-0005-0000-0000-00000F000000}"/>
    <cellStyle name="Normal 6" xfId="4" xr:uid="{00000000-0005-0000-0000-000010000000}"/>
    <cellStyle name="Porcentaje" xfId="13" builtinId="5"/>
    <cellStyle name="Porcentaje 2" xfId="8" xr:uid="{00000000-0005-0000-0000-000013000000}"/>
  </cellStyles>
  <dxfs count="0"/>
  <tableStyles count="0" defaultTableStyle="TableStyleMedium2" defaultPivotStyle="PivotStyleLight16"/>
  <colors>
    <mruColors>
      <color rgb="FF000000"/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323850</xdr:colOff>
      <xdr:row>3</xdr:row>
      <xdr:rowOff>57150</xdr:rowOff>
    </xdr:to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8993AD-556D-4323-ACEF-59DFB6759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323850</xdr:colOff>
      <xdr:row>3</xdr:row>
      <xdr:rowOff>57150</xdr:rowOff>
    </xdr:to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1368DD13-CB61-42F3-9380-D073CD33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porte/6.JUN2024_Sopt_SI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RTESANIAS/ARTESANIAS/PPTO%20Julieth/2024/Informes/SIART/2.%20Marzo2024/Soporte/Soporte_Apr_2024_SIA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RTESANIAS/ARTESANIAS/PPTO%20Julieth/2024/Informes/SIART/1.%20Enero2023/Soporte/1.EN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VGTT + REZAGOTT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  <sheetName val="Inversión Agrupada"/>
      <sheetName val="Contratos Iniciales x VF 2023"/>
      <sheetName val="CIVF_Agrupado"/>
    </sheetNames>
    <sheetDataSet>
      <sheetData sheetId="0">
        <row r="12">
          <cell r="A12" t="str">
            <v>10250102036</v>
          </cell>
          <cell r="B12" t="str">
            <v>CACAO, CHOCOLATE Y CONFITERÍA</v>
          </cell>
          <cell r="C12">
            <v>8306000</v>
          </cell>
          <cell r="D12">
            <v>0</v>
          </cell>
          <cell r="E12">
            <v>0</v>
          </cell>
          <cell r="F12">
            <v>8306000</v>
          </cell>
          <cell r="G12">
            <v>0</v>
          </cell>
          <cell r="H12">
            <v>63025</v>
          </cell>
        </row>
        <row r="13">
          <cell r="A13" t="str">
            <v>10250102038</v>
          </cell>
          <cell r="B13" t="str">
            <v>PRODUCTOS DEL CAFÉ</v>
          </cell>
          <cell r="C13">
            <v>15000000</v>
          </cell>
          <cell r="D13">
            <v>0</v>
          </cell>
          <cell r="E13">
            <v>0</v>
          </cell>
          <cell r="F13">
            <v>15000000</v>
          </cell>
          <cell r="G13">
            <v>2351188</v>
          </cell>
          <cell r="H13">
            <v>4713857</v>
          </cell>
        </row>
        <row r="14">
          <cell r="A14" t="str">
            <v>10250102039</v>
          </cell>
          <cell r="B14" t="str">
            <v>OTROS PRODUCTOS ALIMENTICIOS N.C.P.</v>
          </cell>
          <cell r="C14">
            <v>10000000</v>
          </cell>
          <cell r="D14">
            <v>0</v>
          </cell>
          <cell r="E14">
            <v>0</v>
          </cell>
          <cell r="F14">
            <v>10000000</v>
          </cell>
          <cell r="G14">
            <v>0</v>
          </cell>
          <cell r="H14">
            <v>31933</v>
          </cell>
        </row>
        <row r="15">
          <cell r="A15" t="str">
            <v>1025010207</v>
          </cell>
          <cell r="B15" t="str">
            <v>ARTÍCULOS TEXTILES (EXCEPTO PRENDAS DE VESTIR)</v>
          </cell>
          <cell r="C15">
            <v>1837668413</v>
          </cell>
          <cell r="D15">
            <v>0</v>
          </cell>
          <cell r="E15">
            <v>0</v>
          </cell>
          <cell r="F15">
            <v>1837668413</v>
          </cell>
          <cell r="G15">
            <v>37607414</v>
          </cell>
          <cell r="H15">
            <v>565459075.89999998</v>
          </cell>
        </row>
        <row r="16">
          <cell r="A16" t="str">
            <v>10250102071</v>
          </cell>
          <cell r="B16" t="str">
            <v>ARTÍCULOS CONFECCIONADOS CON TEXTILES</v>
          </cell>
          <cell r="C16">
            <v>1837668413</v>
          </cell>
          <cell r="D16">
            <v>0</v>
          </cell>
          <cell r="E16">
            <v>0</v>
          </cell>
          <cell r="F16">
            <v>1837668413</v>
          </cell>
          <cell r="G16">
            <v>37607414</v>
          </cell>
          <cell r="H16">
            <v>565459075.89999998</v>
          </cell>
        </row>
        <row r="17">
          <cell r="A17" t="str">
            <v>1025010208</v>
          </cell>
          <cell r="B17" t="str">
            <v>TEJIDO DE PUNTO O GANCHILLO; PRENDAS DE VESTIR</v>
          </cell>
          <cell r="C17">
            <v>371280000</v>
          </cell>
          <cell r="D17">
            <v>0</v>
          </cell>
          <cell r="E17">
            <v>0</v>
          </cell>
          <cell r="F17">
            <v>371280000</v>
          </cell>
          <cell r="G17">
            <v>8199358</v>
          </cell>
          <cell r="H17">
            <v>42460859.979999997</v>
          </cell>
        </row>
        <row r="18">
          <cell r="A18" t="str">
            <v>10250102082</v>
          </cell>
          <cell r="B18" t="str">
            <v>PRENDAS DE VESTIR (EXCEPTO PRENDAS DE PIEL)</v>
          </cell>
          <cell r="C18">
            <v>371280000</v>
          </cell>
          <cell r="D18">
            <v>0</v>
          </cell>
          <cell r="E18">
            <v>0</v>
          </cell>
          <cell r="F18">
            <v>371280000</v>
          </cell>
          <cell r="G18">
            <v>8199358</v>
          </cell>
          <cell r="H18">
            <v>42460859.979999997</v>
          </cell>
        </row>
        <row r="19">
          <cell r="A19" t="str">
            <v>1025010209</v>
          </cell>
          <cell r="B19" t="str">
            <v>CUERO Y PRODUCTOS DE CUERO; CALZADO</v>
          </cell>
          <cell r="C19">
            <v>152880000</v>
          </cell>
          <cell r="D19">
            <v>0</v>
          </cell>
          <cell r="E19">
            <v>0</v>
          </cell>
          <cell r="F19">
            <v>152880000</v>
          </cell>
          <cell r="G19">
            <v>2481512</v>
          </cell>
          <cell r="H19">
            <v>9054851.3800000008</v>
          </cell>
        </row>
        <row r="20">
          <cell r="A20" t="str">
            <v>10250102092</v>
          </cell>
          <cell r="B20" t="str">
            <v>MALETAS, BOLSOS DE MANO Y ARTÍCULOS SIMILARES; ARTÍCULOS DE TALABARTERÍA Y GUARNICIONERÍA, OTROS ARTÍCULOS DE CUERO</v>
          </cell>
          <cell r="C20">
            <v>152880000</v>
          </cell>
          <cell r="D20">
            <v>0</v>
          </cell>
          <cell r="E20">
            <v>0</v>
          </cell>
          <cell r="F20">
            <v>152880000</v>
          </cell>
          <cell r="G20">
            <v>2481512</v>
          </cell>
          <cell r="H20">
            <v>9054851.3800000008</v>
          </cell>
        </row>
        <row r="21">
          <cell r="A21" t="str">
            <v>10250103</v>
          </cell>
          <cell r="B21" t="str">
            <v>OTROS BIENES TRANSPORTABLES, (EXCEPTO PRODUCTOS METÁLICOS, MAQUINARIA Y EQUIPO)</v>
          </cell>
          <cell r="C21">
            <v>3974009576</v>
          </cell>
          <cell r="D21">
            <v>0</v>
          </cell>
          <cell r="E21">
            <v>0</v>
          </cell>
          <cell r="F21">
            <v>3974009576</v>
          </cell>
          <cell r="G21">
            <v>150973867</v>
          </cell>
          <cell r="H21">
            <v>998520165.18999994</v>
          </cell>
        </row>
        <row r="22">
          <cell r="A22" t="str">
            <v>1025010301</v>
          </cell>
          <cell r="B22" t="str">
            <v>PRODUCTOS DE MADERA, CORCHO, CESTERÍA Y ESPARTERÍA</v>
          </cell>
          <cell r="C22">
            <v>3276000000</v>
          </cell>
          <cell r="D22">
            <v>0</v>
          </cell>
          <cell r="E22">
            <v>0</v>
          </cell>
          <cell r="F22">
            <v>3276000000</v>
          </cell>
          <cell r="G22">
            <v>126358852</v>
          </cell>
          <cell r="H22">
            <v>827911518.22000003</v>
          </cell>
        </row>
        <row r="23">
          <cell r="A23" t="str">
            <v>10250103019</v>
          </cell>
          <cell r="B23" t="str">
            <v>PRODUCTOS DE MADERA; ARTÍCULOS DE CORCHO, MATERIALES TRENZABLES Y PAJA N.C.P.</v>
          </cell>
          <cell r="C23">
            <v>3276000000</v>
          </cell>
          <cell r="D23">
            <v>0</v>
          </cell>
          <cell r="E23">
            <v>0</v>
          </cell>
          <cell r="F23">
            <v>3276000000</v>
          </cell>
          <cell r="G23">
            <v>126358852</v>
          </cell>
          <cell r="H23">
            <v>827911518.22000003</v>
          </cell>
        </row>
        <row r="24">
          <cell r="A24" t="str">
            <v>1025010302</v>
          </cell>
          <cell r="B24" t="str">
            <v>PASTA O PULPA, PAPEL Y PRODUCTOS DE PAPEL; IMPRESOS Y ARTÍCULOS RELACIONADOS</v>
          </cell>
          <cell r="C24">
            <v>25116000</v>
          </cell>
          <cell r="D24">
            <v>0</v>
          </cell>
          <cell r="E24">
            <v>0</v>
          </cell>
          <cell r="F24">
            <v>25116000</v>
          </cell>
          <cell r="G24">
            <v>0</v>
          </cell>
          <cell r="H24">
            <v>4517000</v>
          </cell>
        </row>
        <row r="25">
          <cell r="A25" t="str">
            <v>10250103021</v>
          </cell>
          <cell r="B25" t="str">
            <v>PASTA DE PAPEL, PAPEL Y CARTÓN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10250103022</v>
          </cell>
          <cell r="B26" t="str">
            <v>LIBROS IMPRESOS</v>
          </cell>
          <cell r="C26">
            <v>25116000</v>
          </cell>
          <cell r="D26">
            <v>0</v>
          </cell>
          <cell r="E26">
            <v>0</v>
          </cell>
          <cell r="F26">
            <v>25116000</v>
          </cell>
          <cell r="G26">
            <v>0</v>
          </cell>
          <cell r="H26">
            <v>4517000</v>
          </cell>
        </row>
        <row r="27">
          <cell r="A27" t="str">
            <v>1025010307</v>
          </cell>
          <cell r="B27" t="str">
            <v>VIDRIO Y PRODUCTOS DE VIDRIO Y OTROS PRODUCTOS NO METÁLICOS N.C.P.</v>
          </cell>
          <cell r="C27">
            <v>333606000</v>
          </cell>
          <cell r="D27">
            <v>0</v>
          </cell>
          <cell r="E27">
            <v>0</v>
          </cell>
          <cell r="F27">
            <v>333606000</v>
          </cell>
          <cell r="G27">
            <v>9017111</v>
          </cell>
          <cell r="H27">
            <v>83089496.549999997</v>
          </cell>
        </row>
        <row r="28">
          <cell r="A28" t="str">
            <v>10250103071</v>
          </cell>
          <cell r="B28" t="str">
            <v>VIDRIO Y PRODUCTOS DE VIDRIO</v>
          </cell>
          <cell r="C28">
            <v>53606000</v>
          </cell>
          <cell r="D28">
            <v>0</v>
          </cell>
          <cell r="E28">
            <v>0</v>
          </cell>
          <cell r="F28">
            <v>53606000</v>
          </cell>
          <cell r="G28">
            <v>31933</v>
          </cell>
          <cell r="H28">
            <v>4557770</v>
          </cell>
        </row>
        <row r="29">
          <cell r="A29" t="str">
            <v>10250103072</v>
          </cell>
          <cell r="B29" t="str">
            <v>ARTÍCULOS DE CERÁMICA NO ESTRUCTURAL</v>
          </cell>
          <cell r="C29">
            <v>280000000</v>
          </cell>
          <cell r="D29">
            <v>0</v>
          </cell>
          <cell r="E29">
            <v>0</v>
          </cell>
          <cell r="F29">
            <v>280000000</v>
          </cell>
          <cell r="G29">
            <v>8985178</v>
          </cell>
          <cell r="H29">
            <v>78531726.549999997</v>
          </cell>
        </row>
        <row r="30">
          <cell r="A30" t="str">
            <v>1025010308</v>
          </cell>
          <cell r="B30" t="str">
            <v>MUEBLES; OTROS BIENES TRANSPORTABLES N.C.P.</v>
          </cell>
          <cell r="C30">
            <v>339287576</v>
          </cell>
          <cell r="D30">
            <v>0</v>
          </cell>
          <cell r="E30">
            <v>0</v>
          </cell>
          <cell r="F30">
            <v>339287576</v>
          </cell>
          <cell r="G30">
            <v>15597904</v>
          </cell>
          <cell r="H30">
            <v>83002150.420000002</v>
          </cell>
        </row>
        <row r="31">
          <cell r="A31" t="str">
            <v>10250103081</v>
          </cell>
          <cell r="B31" t="str">
            <v>MUEBLES</v>
          </cell>
          <cell r="C31">
            <v>170000000</v>
          </cell>
          <cell r="D31">
            <v>0</v>
          </cell>
          <cell r="E31">
            <v>0</v>
          </cell>
          <cell r="F31">
            <v>170000000</v>
          </cell>
          <cell r="G31">
            <v>0</v>
          </cell>
          <cell r="H31">
            <v>1421933</v>
          </cell>
        </row>
        <row r="32">
          <cell r="A32" t="str">
            <v>10250103082</v>
          </cell>
          <cell r="B32" t="str">
            <v>JOYAS Y ARTÍCULOS CONEXOS</v>
          </cell>
          <cell r="C32">
            <v>139287576</v>
          </cell>
          <cell r="D32">
            <v>0</v>
          </cell>
          <cell r="E32">
            <v>0</v>
          </cell>
          <cell r="F32">
            <v>139287576</v>
          </cell>
          <cell r="G32">
            <v>14522611</v>
          </cell>
          <cell r="H32">
            <v>71483264</v>
          </cell>
        </row>
        <row r="33">
          <cell r="A33" t="str">
            <v>10250103083</v>
          </cell>
          <cell r="B33" t="str">
            <v>INSTRUMENTOS MUSICALES</v>
          </cell>
          <cell r="C33">
            <v>15000000</v>
          </cell>
          <cell r="D33">
            <v>0</v>
          </cell>
          <cell r="E33">
            <v>0</v>
          </cell>
          <cell r="F33">
            <v>15000000</v>
          </cell>
          <cell r="G33">
            <v>105546</v>
          </cell>
          <cell r="H33">
            <v>1890106.42</v>
          </cell>
        </row>
        <row r="34">
          <cell r="A34" t="str">
            <v>10250103085</v>
          </cell>
          <cell r="B34" t="str">
            <v>JUEGOS Y JUGUETES</v>
          </cell>
          <cell r="C34">
            <v>15000000</v>
          </cell>
          <cell r="D34">
            <v>0</v>
          </cell>
          <cell r="E34">
            <v>0</v>
          </cell>
          <cell r="F34">
            <v>15000000</v>
          </cell>
          <cell r="G34">
            <v>969747</v>
          </cell>
          <cell r="H34">
            <v>8206847</v>
          </cell>
        </row>
        <row r="35">
          <cell r="A35" t="str">
            <v>10250104</v>
          </cell>
          <cell r="B35" t="str">
            <v>PRODUCTOS METÁLICOS Y PAQUETES DE SOFWARE</v>
          </cell>
          <cell r="C35">
            <v>8659277</v>
          </cell>
          <cell r="D35">
            <v>0</v>
          </cell>
          <cell r="E35">
            <v>0</v>
          </cell>
          <cell r="F35">
            <v>8659277</v>
          </cell>
          <cell r="G35">
            <v>0</v>
          </cell>
          <cell r="H35">
            <v>1887981.95</v>
          </cell>
        </row>
        <row r="36">
          <cell r="A36" t="str">
            <v>1025010402</v>
          </cell>
          <cell r="B36" t="str">
            <v>PRODUCTOS METÁLICOS ELABORADOS (EXCEPTO MAQUINARIA Y EQUIPO)</v>
          </cell>
          <cell r="C36">
            <v>8659277</v>
          </cell>
          <cell r="D36">
            <v>0</v>
          </cell>
          <cell r="E36">
            <v>0</v>
          </cell>
          <cell r="F36">
            <v>8659277</v>
          </cell>
          <cell r="G36">
            <v>0</v>
          </cell>
          <cell r="H36">
            <v>1887981.95</v>
          </cell>
        </row>
        <row r="37">
          <cell r="A37" t="str">
            <v>10250104024</v>
          </cell>
          <cell r="B37" t="str">
            <v>OTROS PRODUCTOS METÁLICOS ELABORADOS</v>
          </cell>
          <cell r="C37">
            <v>8659277</v>
          </cell>
          <cell r="D37">
            <v>0</v>
          </cell>
          <cell r="E37">
            <v>0</v>
          </cell>
          <cell r="F37">
            <v>8659277</v>
          </cell>
          <cell r="G37">
            <v>0</v>
          </cell>
          <cell r="H37">
            <v>1887981.95</v>
          </cell>
        </row>
        <row r="38">
          <cell r="A38" t="str">
            <v>10250107</v>
          </cell>
          <cell r="B38" t="str">
            <v>SERVICIOS FINANCIEROS Y SERVICIOS CONEXOS, SERVICIOS INMOBILIARIOS Y SERVICIOS DE LEASING</v>
          </cell>
          <cell r="C38">
            <v>50000000</v>
          </cell>
          <cell r="D38">
            <v>0</v>
          </cell>
          <cell r="E38">
            <v>0</v>
          </cell>
          <cell r="F38">
            <v>50000000</v>
          </cell>
          <cell r="G38">
            <v>150507</v>
          </cell>
          <cell r="H38">
            <v>4667619</v>
          </cell>
        </row>
        <row r="39">
          <cell r="A39" t="str">
            <v>1025010702</v>
          </cell>
          <cell r="B39" t="str">
            <v>SERVICIOS INMOBILIARIOS</v>
          </cell>
          <cell r="C39">
            <v>50000000</v>
          </cell>
          <cell r="D39">
            <v>0</v>
          </cell>
          <cell r="E39">
            <v>0</v>
          </cell>
          <cell r="F39">
            <v>50000000</v>
          </cell>
          <cell r="G39">
            <v>150507</v>
          </cell>
          <cell r="H39">
            <v>4667619</v>
          </cell>
        </row>
        <row r="40">
          <cell r="A40" t="str">
            <v>10250107021</v>
          </cell>
          <cell r="B40" t="str">
            <v>SERVICIOS INMOBILIARIOS RELATIVOS A BIENES RAÍCES PROPIOS O ARRENDADOS</v>
          </cell>
          <cell r="C40">
            <v>50000000</v>
          </cell>
          <cell r="D40">
            <v>0</v>
          </cell>
          <cell r="E40">
            <v>0</v>
          </cell>
          <cell r="F40">
            <v>50000000</v>
          </cell>
          <cell r="G40">
            <v>150507</v>
          </cell>
          <cell r="H40">
            <v>4667619</v>
          </cell>
        </row>
        <row r="41">
          <cell r="A41" t="str">
            <v>10250108</v>
          </cell>
          <cell r="B41" t="str">
            <v>SERVICIOS PRESTADOS A LAS EMPRESAS Y SERVICIOS DE PRODUCCIÓN</v>
          </cell>
          <cell r="C41">
            <v>572320748</v>
          </cell>
          <cell r="D41">
            <v>0</v>
          </cell>
          <cell r="E41">
            <v>0</v>
          </cell>
          <cell r="F41">
            <v>572320748</v>
          </cell>
          <cell r="G41">
            <v>0</v>
          </cell>
          <cell r="H41">
            <v>0</v>
          </cell>
        </row>
        <row r="42">
          <cell r="A42" t="str">
            <v>1025010805</v>
          </cell>
          <cell r="B42" t="str">
            <v>SERVICIOS DE SOPORTE</v>
          </cell>
          <cell r="C42">
            <v>572320748</v>
          </cell>
          <cell r="D42">
            <v>0</v>
          </cell>
          <cell r="E42">
            <v>0</v>
          </cell>
          <cell r="F42">
            <v>572320748</v>
          </cell>
          <cell r="G42">
            <v>0</v>
          </cell>
          <cell r="H42">
            <v>0</v>
          </cell>
        </row>
        <row r="43">
          <cell r="A43" t="str">
            <v>10250108059</v>
          </cell>
          <cell r="B43" t="str">
            <v>OTROS SERVICIOS AUXILIARES</v>
          </cell>
          <cell r="C43">
            <v>572320748</v>
          </cell>
          <cell r="D43">
            <v>0</v>
          </cell>
          <cell r="E43">
            <v>0</v>
          </cell>
          <cell r="F43">
            <v>572320748</v>
          </cell>
          <cell r="G43">
            <v>0</v>
          </cell>
          <cell r="H43">
            <v>0</v>
          </cell>
        </row>
        <row r="44">
          <cell r="A44" t="str">
            <v>10250109</v>
          </cell>
          <cell r="B44" t="str">
            <v>SERVICIOS PARA LA COMUNIDAD, SOCIALES Y PERSONALES</v>
          </cell>
          <cell r="C44">
            <v>5802904133</v>
          </cell>
          <cell r="D44">
            <v>0</v>
          </cell>
          <cell r="E44">
            <v>0</v>
          </cell>
          <cell r="F44">
            <v>5802904133</v>
          </cell>
          <cell r="G44">
            <v>6913860.7199999997</v>
          </cell>
          <cell r="H44">
            <v>65141460.32</v>
          </cell>
        </row>
        <row r="45">
          <cell r="A45" t="str">
            <v>1025010907</v>
          </cell>
          <cell r="B45" t="str">
            <v>OTROS SERVICIOS</v>
          </cell>
          <cell r="C45">
            <v>5802904133</v>
          </cell>
          <cell r="D45">
            <v>0</v>
          </cell>
          <cell r="E45">
            <v>0</v>
          </cell>
          <cell r="F45">
            <v>5802904133</v>
          </cell>
          <cell r="G45">
            <v>6913860.7199999997</v>
          </cell>
          <cell r="H45">
            <v>65141460.32</v>
          </cell>
        </row>
        <row r="46">
          <cell r="A46" t="str">
            <v>10250109079</v>
          </cell>
          <cell r="B46" t="str">
            <v>OTROS SERVICIOS DIVERSOS N.C.P.</v>
          </cell>
          <cell r="C46">
            <v>5802904133</v>
          </cell>
          <cell r="D46">
            <v>0</v>
          </cell>
          <cell r="E46">
            <v>0</v>
          </cell>
          <cell r="F46">
            <v>5802904133</v>
          </cell>
          <cell r="G46">
            <v>6913860.7199999997</v>
          </cell>
          <cell r="H46">
            <v>65141460.32</v>
          </cell>
        </row>
        <row r="47">
          <cell r="A47" t="str">
            <v>1026</v>
          </cell>
          <cell r="B47" t="str">
            <v>TRANSFERENCIAS CORRIENTES</v>
          </cell>
          <cell r="C47">
            <v>41035343000</v>
          </cell>
          <cell r="D47">
            <v>0</v>
          </cell>
          <cell r="E47">
            <v>0</v>
          </cell>
          <cell r="F47">
            <v>41035343000</v>
          </cell>
          <cell r="G47">
            <v>4158960734</v>
          </cell>
          <cell r="H47">
            <v>14462708608</v>
          </cell>
        </row>
        <row r="48">
          <cell r="A48" t="str">
            <v>102604</v>
          </cell>
          <cell r="B48" t="str">
            <v>DIFERENTES A SUBVENCIONES</v>
          </cell>
          <cell r="C48">
            <v>41035343000</v>
          </cell>
          <cell r="D48">
            <v>0</v>
          </cell>
          <cell r="E48">
            <v>0</v>
          </cell>
          <cell r="F48">
            <v>41035343000</v>
          </cell>
          <cell r="G48">
            <v>4158960734</v>
          </cell>
          <cell r="H48">
            <v>14462708608</v>
          </cell>
        </row>
        <row r="49">
          <cell r="A49" t="str">
            <v>10260404</v>
          </cell>
          <cell r="B49" t="str">
            <v>COMERCIO AL POR MAYOR Y AL POR MENOR; REPARACIÓN DE VEHÍCULOS AUTOMOTORES Y MOTOCICLETAS</v>
          </cell>
          <cell r="C49">
            <v>41035343000</v>
          </cell>
          <cell r="D49">
            <v>0</v>
          </cell>
          <cell r="E49">
            <v>0</v>
          </cell>
          <cell r="F49">
            <v>41035343000</v>
          </cell>
          <cell r="G49">
            <v>4158960734</v>
          </cell>
          <cell r="H49">
            <v>14462708608</v>
          </cell>
        </row>
        <row r="50">
          <cell r="A50" t="str">
            <v>1026040401</v>
          </cell>
          <cell r="B50" t="str">
            <v>TRANSFERENCIA A ARTESANÍAS DE COLOMBIA S.A. DEL MINISTERIO DE COMERCIO, INDUSTRIA Y TURISMO</v>
          </cell>
          <cell r="C50">
            <v>41035343000</v>
          </cell>
          <cell r="D50">
            <v>0</v>
          </cell>
          <cell r="E50">
            <v>0</v>
          </cell>
          <cell r="F50">
            <v>41035343000</v>
          </cell>
          <cell r="G50">
            <v>4158960734</v>
          </cell>
          <cell r="H50">
            <v>14462708608</v>
          </cell>
        </row>
        <row r="51">
          <cell r="A51" t="str">
            <v>2</v>
          </cell>
          <cell r="B51" t="str">
            <v>RECURSOS DE CAPITAL</v>
          </cell>
          <cell r="C51">
            <v>30000000</v>
          </cell>
          <cell r="D51">
            <v>0</v>
          </cell>
          <cell r="E51">
            <v>0</v>
          </cell>
          <cell r="F51">
            <v>30000000</v>
          </cell>
          <cell r="G51">
            <v>2907094.01</v>
          </cell>
          <cell r="H51">
            <v>13344501.6</v>
          </cell>
        </row>
        <row r="52">
          <cell r="A52" t="str">
            <v>205</v>
          </cell>
          <cell r="B52" t="str">
            <v>RENDIMIENTOS FINANCIEROS</v>
          </cell>
          <cell r="C52">
            <v>30000000</v>
          </cell>
          <cell r="D52">
            <v>0</v>
          </cell>
          <cell r="E52">
            <v>0</v>
          </cell>
          <cell r="F52">
            <v>30000000</v>
          </cell>
          <cell r="G52">
            <v>2907094.01</v>
          </cell>
          <cell r="H52">
            <v>13344501.6</v>
          </cell>
        </row>
        <row r="53">
          <cell r="A53" t="str">
            <v>2051</v>
          </cell>
          <cell r="B53" t="str">
            <v>RECURSOS DE LA ENTIDAD</v>
          </cell>
          <cell r="C53">
            <v>30000000</v>
          </cell>
          <cell r="D53">
            <v>0</v>
          </cell>
          <cell r="E53">
            <v>0</v>
          </cell>
          <cell r="F53">
            <v>30000000</v>
          </cell>
          <cell r="G53">
            <v>2907094.01</v>
          </cell>
          <cell r="H53">
            <v>13344501.6</v>
          </cell>
        </row>
        <row r="54">
          <cell r="A54" t="str">
            <v>205102</v>
          </cell>
          <cell r="B54" t="str">
            <v>DEPÓSITOS</v>
          </cell>
          <cell r="C54">
            <v>30000000</v>
          </cell>
          <cell r="D54">
            <v>0</v>
          </cell>
          <cell r="E54">
            <v>0</v>
          </cell>
          <cell r="F54">
            <v>30000000</v>
          </cell>
          <cell r="G54">
            <v>2907094.01</v>
          </cell>
          <cell r="H54">
            <v>13344501.6</v>
          </cell>
        </row>
      </sheetData>
      <sheetData sheetId="1">
        <row r="8">
          <cell r="A8" t="str">
            <v>A010101</v>
          </cell>
          <cell r="B8" t="str">
            <v>SALARIO</v>
          </cell>
          <cell r="C8">
            <v>9965024004</v>
          </cell>
          <cell r="D8">
            <v>-6681567</v>
          </cell>
          <cell r="E8">
            <v>9958342437</v>
          </cell>
          <cell r="F8">
            <v>4775862406</v>
          </cell>
          <cell r="G8">
            <v>8031484025</v>
          </cell>
          <cell r="H8">
            <v>3258018341</v>
          </cell>
          <cell r="I8">
            <v>1926858412</v>
          </cell>
          <cell r="J8">
            <v>1523984765</v>
          </cell>
          <cell r="K8">
            <v>4773465684</v>
          </cell>
          <cell r="L8">
            <v>1523984765</v>
          </cell>
          <cell r="M8">
            <v>4773465684</v>
          </cell>
          <cell r="N8">
            <v>1469387681</v>
          </cell>
          <cell r="O8">
            <v>4718868600</v>
          </cell>
        </row>
        <row r="9">
          <cell r="A9" t="str">
            <v>A010101001</v>
          </cell>
          <cell r="B9" t="str">
            <v>FACTORES SALARIALES COMUNES</v>
          </cell>
          <cell r="C9">
            <v>9286066080</v>
          </cell>
          <cell r="D9">
            <v>-6681567</v>
          </cell>
          <cell r="E9">
            <v>9279384513</v>
          </cell>
          <cell r="F9">
            <v>4467930122</v>
          </cell>
          <cell r="G9">
            <v>7390751767</v>
          </cell>
          <cell r="H9">
            <v>2980441140</v>
          </cell>
          <cell r="I9">
            <v>1888632746</v>
          </cell>
          <cell r="J9">
            <v>1493629682</v>
          </cell>
          <cell r="K9">
            <v>4410310627</v>
          </cell>
          <cell r="L9">
            <v>1493629682</v>
          </cell>
          <cell r="M9">
            <v>4410310627</v>
          </cell>
          <cell r="N9">
            <v>1439032598</v>
          </cell>
          <cell r="O9">
            <v>4355713543</v>
          </cell>
        </row>
        <row r="10">
          <cell r="A10" t="str">
            <v>A010101001001</v>
          </cell>
          <cell r="B10" t="str">
            <v>SUELDO BÁSICO</v>
          </cell>
          <cell r="C10">
            <v>6381495696</v>
          </cell>
          <cell r="D10">
            <v>0</v>
          </cell>
          <cell r="E10">
            <v>6381495696</v>
          </cell>
          <cell r="F10">
            <v>2323357306</v>
          </cell>
          <cell r="G10">
            <v>4926843782</v>
          </cell>
          <cell r="H10">
            <v>1800008376</v>
          </cell>
          <cell r="I10">
            <v>1454651914</v>
          </cell>
          <cell r="J10">
            <v>523784481</v>
          </cell>
          <cell r="K10">
            <v>3126835406</v>
          </cell>
          <cell r="L10">
            <v>523784481</v>
          </cell>
          <cell r="M10">
            <v>3126835406</v>
          </cell>
          <cell r="N10">
            <v>523784481</v>
          </cell>
          <cell r="O10">
            <v>3126835406</v>
          </cell>
        </row>
        <row r="11">
          <cell r="A11" t="str">
            <v>A010101001003</v>
          </cell>
          <cell r="B11" t="str">
            <v>PRIMA TÉCNICA SALARIAL</v>
          </cell>
          <cell r="C11">
            <v>521147892</v>
          </cell>
          <cell r="D11">
            <v>0</v>
          </cell>
          <cell r="E11">
            <v>521147892</v>
          </cell>
          <cell r="F11">
            <v>219461518</v>
          </cell>
          <cell r="G11">
            <v>420666701</v>
          </cell>
          <cell r="H11">
            <v>180301107</v>
          </cell>
          <cell r="I11">
            <v>100481191</v>
          </cell>
          <cell r="J11">
            <v>39160411</v>
          </cell>
          <cell r="K11">
            <v>240365594</v>
          </cell>
          <cell r="L11">
            <v>39160411</v>
          </cell>
          <cell r="M11">
            <v>240365594</v>
          </cell>
          <cell r="N11">
            <v>39160411</v>
          </cell>
          <cell r="O11">
            <v>240365594</v>
          </cell>
        </row>
        <row r="12">
          <cell r="A12" t="str">
            <v>A010101001005</v>
          </cell>
          <cell r="B12" t="str">
            <v>AUXILIO DE TRANSPORTE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622386437</v>
          </cell>
          <cell r="D13">
            <v>0</v>
          </cell>
          <cell r="E13">
            <v>622386437</v>
          </cell>
          <cell r="F13">
            <v>510946877</v>
          </cell>
          <cell r="G13">
            <v>524264998</v>
          </cell>
          <cell r="H13">
            <v>231367359</v>
          </cell>
          <cell r="I13">
            <v>98121439</v>
          </cell>
          <cell r="J13">
            <v>279579518</v>
          </cell>
          <cell r="K13">
            <v>292897639</v>
          </cell>
          <cell r="L13">
            <v>279579518</v>
          </cell>
          <cell r="M13">
            <v>292897639</v>
          </cell>
          <cell r="N13">
            <v>279579518</v>
          </cell>
          <cell r="O13">
            <v>292897639</v>
          </cell>
        </row>
        <row r="14">
          <cell r="A14" t="str">
            <v>A010101001007</v>
          </cell>
          <cell r="B14" t="str">
            <v>PRIMA DE SERVICIO</v>
          </cell>
          <cell r="C14">
            <v>604283929</v>
          </cell>
          <cell r="D14">
            <v>0</v>
          </cell>
          <cell r="E14">
            <v>604283929</v>
          </cell>
          <cell r="F14">
            <v>587723529</v>
          </cell>
          <cell r="G14">
            <v>591124659</v>
          </cell>
          <cell r="H14">
            <v>598870</v>
          </cell>
          <cell r="I14">
            <v>13159270</v>
          </cell>
          <cell r="J14">
            <v>587124659</v>
          </cell>
          <cell r="K14">
            <v>590525789</v>
          </cell>
          <cell r="L14">
            <v>587124659</v>
          </cell>
          <cell r="M14">
            <v>590525789</v>
          </cell>
          <cell r="N14">
            <v>532527575</v>
          </cell>
          <cell r="O14">
            <v>535928705</v>
          </cell>
        </row>
        <row r="15">
          <cell r="A15" t="str">
            <v>A010101001009</v>
          </cell>
          <cell r="B15" t="str">
            <v>PRIMA DE NAVIDAD</v>
          </cell>
          <cell r="C15">
            <v>714141690</v>
          </cell>
          <cell r="D15">
            <v>0</v>
          </cell>
          <cell r="E15">
            <v>714141690</v>
          </cell>
          <cell r="F15">
            <v>512714022</v>
          </cell>
          <cell r="G15">
            <v>517775920</v>
          </cell>
          <cell r="H15">
            <v>512714022</v>
          </cell>
          <cell r="I15">
            <v>196365770</v>
          </cell>
          <cell r="J15">
            <v>0</v>
          </cell>
          <cell r="K15">
            <v>5061898</v>
          </cell>
          <cell r="L15">
            <v>0</v>
          </cell>
          <cell r="M15">
            <v>5061898</v>
          </cell>
          <cell r="N15">
            <v>0</v>
          </cell>
          <cell r="O15">
            <v>5061898</v>
          </cell>
        </row>
        <row r="16">
          <cell r="A16" t="str">
            <v>A010101001010</v>
          </cell>
          <cell r="B16" t="str">
            <v>PRIMA DE VACACIONES</v>
          </cell>
          <cell r="C16">
            <v>442610436</v>
          </cell>
          <cell r="D16">
            <v>-6681567</v>
          </cell>
          <cell r="E16">
            <v>435928869</v>
          </cell>
          <cell r="F16">
            <v>313726870</v>
          </cell>
          <cell r="G16">
            <v>410075707</v>
          </cell>
          <cell r="H16">
            <v>255451406</v>
          </cell>
          <cell r="I16">
            <v>25853162</v>
          </cell>
          <cell r="J16">
            <v>63980613</v>
          </cell>
          <cell r="K16">
            <v>154624301</v>
          </cell>
          <cell r="L16">
            <v>63980613</v>
          </cell>
          <cell r="M16">
            <v>154624301</v>
          </cell>
          <cell r="N16">
            <v>63980613</v>
          </cell>
          <cell r="O16">
            <v>154624301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678957924</v>
          </cell>
          <cell r="D17">
            <v>0</v>
          </cell>
          <cell r="E17">
            <v>678957924</v>
          </cell>
          <cell r="F17">
            <v>307932284</v>
          </cell>
          <cell r="G17">
            <v>640732258</v>
          </cell>
          <cell r="H17">
            <v>277577201</v>
          </cell>
          <cell r="I17">
            <v>38225666</v>
          </cell>
          <cell r="J17">
            <v>30355083</v>
          </cell>
          <cell r="K17">
            <v>363155057</v>
          </cell>
          <cell r="L17">
            <v>30355083</v>
          </cell>
          <cell r="M17">
            <v>363155057</v>
          </cell>
          <cell r="N17">
            <v>30355083</v>
          </cell>
          <cell r="O17">
            <v>363155057</v>
          </cell>
        </row>
        <row r="18">
          <cell r="A18" t="str">
            <v>A010101002001</v>
          </cell>
          <cell r="B18" t="str">
            <v>PRIMA DE ANTIGÜEDAD</v>
          </cell>
          <cell r="C18">
            <v>363957798</v>
          </cell>
          <cell r="D18">
            <v>0</v>
          </cell>
          <cell r="E18">
            <v>363957798</v>
          </cell>
          <cell r="F18">
            <v>164466751</v>
          </cell>
          <cell r="G18">
            <v>325732132</v>
          </cell>
          <cell r="H18">
            <v>134111668</v>
          </cell>
          <cell r="I18">
            <v>38225666</v>
          </cell>
          <cell r="J18">
            <v>30355083</v>
          </cell>
          <cell r="K18">
            <v>191620464</v>
          </cell>
          <cell r="L18">
            <v>30355083</v>
          </cell>
          <cell r="M18">
            <v>191620464</v>
          </cell>
          <cell r="N18">
            <v>30355083</v>
          </cell>
          <cell r="O18">
            <v>191620464</v>
          </cell>
        </row>
        <row r="19">
          <cell r="A19" t="str">
            <v>A010101002002</v>
          </cell>
          <cell r="B19" t="str">
            <v>QUINQUENIOS</v>
          </cell>
          <cell r="C19">
            <v>315000126</v>
          </cell>
          <cell r="D19">
            <v>0</v>
          </cell>
          <cell r="E19">
            <v>315000126</v>
          </cell>
          <cell r="F19">
            <v>143465533</v>
          </cell>
          <cell r="G19">
            <v>315000126</v>
          </cell>
          <cell r="H19">
            <v>143465533</v>
          </cell>
          <cell r="I19">
            <v>0</v>
          </cell>
          <cell r="J19">
            <v>0</v>
          </cell>
          <cell r="K19">
            <v>171534593</v>
          </cell>
          <cell r="L19">
            <v>0</v>
          </cell>
          <cell r="M19">
            <v>171534593</v>
          </cell>
          <cell r="N19">
            <v>0</v>
          </cell>
          <cell r="O19">
            <v>171534593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2938490673</v>
          </cell>
          <cell r="D20">
            <v>0</v>
          </cell>
          <cell r="E20">
            <v>2938490673</v>
          </cell>
          <cell r="F20">
            <v>1553892334</v>
          </cell>
          <cell r="G20">
            <v>2503916855</v>
          </cell>
          <cell r="H20">
            <v>1553892334</v>
          </cell>
          <cell r="I20">
            <v>434573818</v>
          </cell>
          <cell r="J20">
            <v>178717836</v>
          </cell>
          <cell r="K20">
            <v>950024521</v>
          </cell>
          <cell r="L20">
            <v>178717836</v>
          </cell>
          <cell r="M20">
            <v>950024521</v>
          </cell>
          <cell r="N20">
            <v>178717836</v>
          </cell>
          <cell r="O20">
            <v>950024521</v>
          </cell>
        </row>
        <row r="21">
          <cell r="A21" t="str">
            <v>A010102001</v>
          </cell>
          <cell r="B21" t="str">
            <v>PENSIONES</v>
          </cell>
          <cell r="C21">
            <v>1086726100</v>
          </cell>
          <cell r="D21">
            <v>0</v>
          </cell>
          <cell r="E21">
            <v>1086726100</v>
          </cell>
          <cell r="F21">
            <v>504826700</v>
          </cell>
          <cell r="G21">
            <v>901540000</v>
          </cell>
          <cell r="H21">
            <v>504826700</v>
          </cell>
          <cell r="I21">
            <v>185186100</v>
          </cell>
          <cell r="J21">
            <v>76723600</v>
          </cell>
          <cell r="K21">
            <v>396713300</v>
          </cell>
          <cell r="L21">
            <v>76723600</v>
          </cell>
          <cell r="M21">
            <v>396713300</v>
          </cell>
          <cell r="N21">
            <v>76723600</v>
          </cell>
          <cell r="O21">
            <v>396713300</v>
          </cell>
        </row>
        <row r="22">
          <cell r="A22" t="str">
            <v>A010102002</v>
          </cell>
          <cell r="B22" t="str">
            <v>SALUD</v>
          </cell>
          <cell r="C22">
            <v>331002400</v>
          </cell>
          <cell r="D22">
            <v>0</v>
          </cell>
          <cell r="E22">
            <v>331002400</v>
          </cell>
          <cell r="F22">
            <v>215818200</v>
          </cell>
          <cell r="G22">
            <v>293728800</v>
          </cell>
          <cell r="H22">
            <v>215818200</v>
          </cell>
          <cell r="I22">
            <v>37273600</v>
          </cell>
          <cell r="J22">
            <v>11647700</v>
          </cell>
          <cell r="K22">
            <v>77910600</v>
          </cell>
          <cell r="L22">
            <v>11647700</v>
          </cell>
          <cell r="M22">
            <v>77910600</v>
          </cell>
          <cell r="N22">
            <v>11647700</v>
          </cell>
          <cell r="O22">
            <v>77910600</v>
          </cell>
        </row>
        <row r="23">
          <cell r="A23" t="str">
            <v>A010102003</v>
          </cell>
          <cell r="B23" t="str">
            <v>APORTES DE CESANTÍAS</v>
          </cell>
          <cell r="C23">
            <v>852016273</v>
          </cell>
          <cell r="D23">
            <v>0</v>
          </cell>
          <cell r="E23">
            <v>852016273</v>
          </cell>
          <cell r="F23">
            <v>415624334</v>
          </cell>
          <cell r="G23">
            <v>707763955</v>
          </cell>
          <cell r="H23">
            <v>415624334</v>
          </cell>
          <cell r="I23">
            <v>144252318</v>
          </cell>
          <cell r="J23">
            <v>54030336</v>
          </cell>
          <cell r="K23">
            <v>292139621</v>
          </cell>
          <cell r="L23">
            <v>54030336</v>
          </cell>
          <cell r="M23">
            <v>292139621</v>
          </cell>
          <cell r="N23">
            <v>54030336</v>
          </cell>
          <cell r="O23">
            <v>292139621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395376900</v>
          </cell>
          <cell r="D24">
            <v>0</v>
          </cell>
          <cell r="E24">
            <v>395376900</v>
          </cell>
          <cell r="F24">
            <v>228342300</v>
          </cell>
          <cell r="G24">
            <v>353782200</v>
          </cell>
          <cell r="H24">
            <v>228342300</v>
          </cell>
          <cell r="I24">
            <v>41594700</v>
          </cell>
          <cell r="J24">
            <v>25670900</v>
          </cell>
          <cell r="K24">
            <v>125439900</v>
          </cell>
          <cell r="L24">
            <v>25670900</v>
          </cell>
          <cell r="M24">
            <v>125439900</v>
          </cell>
          <cell r="N24">
            <v>25670900</v>
          </cell>
          <cell r="O24">
            <v>125439900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46529100</v>
          </cell>
          <cell r="D25">
            <v>0</v>
          </cell>
          <cell r="E25">
            <v>46529100</v>
          </cell>
          <cell r="F25">
            <v>24217800</v>
          </cell>
          <cell r="G25">
            <v>41409700</v>
          </cell>
          <cell r="H25">
            <v>24217800</v>
          </cell>
          <cell r="I25">
            <v>5119400</v>
          </cell>
          <cell r="J25">
            <v>3501800</v>
          </cell>
          <cell r="K25">
            <v>17191900</v>
          </cell>
          <cell r="L25">
            <v>3501800</v>
          </cell>
          <cell r="M25">
            <v>17191900</v>
          </cell>
          <cell r="N25">
            <v>3501800</v>
          </cell>
          <cell r="O25">
            <v>17191900</v>
          </cell>
        </row>
        <row r="26">
          <cell r="A26" t="str">
            <v>A010102006</v>
          </cell>
          <cell r="B26" t="str">
            <v>APORTES AL ICBF</v>
          </cell>
          <cell r="C26">
            <v>138285800</v>
          </cell>
          <cell r="D26">
            <v>0</v>
          </cell>
          <cell r="E26">
            <v>138285800</v>
          </cell>
          <cell r="F26">
            <v>100215000</v>
          </cell>
          <cell r="G26">
            <v>124591700</v>
          </cell>
          <cell r="H26">
            <v>100215000</v>
          </cell>
          <cell r="I26">
            <v>13694100</v>
          </cell>
          <cell r="J26">
            <v>4286000</v>
          </cell>
          <cell r="K26">
            <v>24376700</v>
          </cell>
          <cell r="L26">
            <v>4286000</v>
          </cell>
          <cell r="M26">
            <v>24376700</v>
          </cell>
          <cell r="N26">
            <v>4286000</v>
          </cell>
          <cell r="O26">
            <v>24376700</v>
          </cell>
        </row>
        <row r="27">
          <cell r="A27" t="str">
            <v>A010102007</v>
          </cell>
          <cell r="B27" t="str">
            <v>APORTES AL SENA</v>
          </cell>
          <cell r="C27">
            <v>88554100</v>
          </cell>
          <cell r="D27">
            <v>0</v>
          </cell>
          <cell r="E27">
            <v>88554100</v>
          </cell>
          <cell r="F27">
            <v>64848000</v>
          </cell>
          <cell r="G27">
            <v>81100500</v>
          </cell>
          <cell r="H27">
            <v>64848000</v>
          </cell>
          <cell r="I27">
            <v>7453600</v>
          </cell>
          <cell r="J27">
            <v>2857500</v>
          </cell>
          <cell r="K27">
            <v>16252500</v>
          </cell>
          <cell r="L27">
            <v>2857500</v>
          </cell>
          <cell r="M27">
            <v>16252500</v>
          </cell>
          <cell r="N27">
            <v>2857500</v>
          </cell>
          <cell r="O27">
            <v>16252500</v>
          </cell>
        </row>
        <row r="28">
          <cell r="A28" t="str">
            <v>A010103</v>
          </cell>
          <cell r="B28" t="str">
            <v>REMUNERACIONES NO CONSTITUTIVAS DE FACTOR SALARIAL</v>
          </cell>
          <cell r="C28">
            <v>2663795348</v>
          </cell>
          <cell r="D28">
            <v>-6905274</v>
          </cell>
          <cell r="E28">
            <v>2656890074</v>
          </cell>
          <cell r="F28">
            <v>1372171280</v>
          </cell>
          <cell r="G28">
            <v>2351469007</v>
          </cell>
          <cell r="H28">
            <v>1134362995</v>
          </cell>
          <cell r="I28">
            <v>305421067</v>
          </cell>
          <cell r="J28">
            <v>243820869</v>
          </cell>
          <cell r="K28">
            <v>1217106012</v>
          </cell>
          <cell r="L28">
            <v>243820869</v>
          </cell>
          <cell r="M28">
            <v>1217106012</v>
          </cell>
          <cell r="N28">
            <v>243820869</v>
          </cell>
          <cell r="O28">
            <v>1217106012</v>
          </cell>
        </row>
        <row r="29">
          <cell r="A29" t="str">
            <v>A010103001</v>
          </cell>
          <cell r="B29" t="str">
            <v>PRESTACIONES SOCIALES SEGÚN DEFINICIÓN LEGAL</v>
          </cell>
          <cell r="C29">
            <v>559033748</v>
          </cell>
          <cell r="D29">
            <v>-6905274</v>
          </cell>
          <cell r="E29">
            <v>552128474</v>
          </cell>
          <cell r="F29">
            <v>321795174</v>
          </cell>
          <cell r="G29">
            <v>445021411</v>
          </cell>
          <cell r="H29">
            <v>253639469</v>
          </cell>
          <cell r="I29">
            <v>107107063</v>
          </cell>
          <cell r="J29">
            <v>73994069</v>
          </cell>
          <cell r="K29">
            <v>191381942</v>
          </cell>
          <cell r="L29">
            <v>73994069</v>
          </cell>
          <cell r="M29">
            <v>191381942</v>
          </cell>
          <cell r="N29">
            <v>73994069</v>
          </cell>
          <cell r="O29">
            <v>191381942</v>
          </cell>
        </row>
        <row r="30">
          <cell r="A30" t="str">
            <v>A010103001001</v>
          </cell>
          <cell r="B30" t="str">
            <v>SUELDO DE VACACIONES</v>
          </cell>
          <cell r="C30">
            <v>507502909</v>
          </cell>
          <cell r="D30">
            <v>-6905274</v>
          </cell>
          <cell r="E30">
            <v>500597635</v>
          </cell>
          <cell r="F30">
            <v>297795563</v>
          </cell>
          <cell r="G30">
            <v>404037488</v>
          </cell>
          <cell r="H30">
            <v>230457222</v>
          </cell>
          <cell r="I30">
            <v>96560147</v>
          </cell>
          <cell r="J30">
            <v>73176705</v>
          </cell>
          <cell r="K30">
            <v>173580266</v>
          </cell>
          <cell r="L30">
            <v>73176705</v>
          </cell>
          <cell r="M30">
            <v>173580266</v>
          </cell>
          <cell r="N30">
            <v>73176705</v>
          </cell>
          <cell r="O30">
            <v>173580266</v>
          </cell>
        </row>
        <row r="31">
          <cell r="A31" t="str">
            <v>A010103001002</v>
          </cell>
          <cell r="B31" t="str">
            <v>INDEMNIZACION DE VACACIONES</v>
          </cell>
          <cell r="C31">
            <v>45740307</v>
          </cell>
          <cell r="D31">
            <v>0</v>
          </cell>
          <cell r="E31">
            <v>45740307</v>
          </cell>
          <cell r="F31">
            <v>22402177</v>
          </cell>
          <cell r="G31">
            <v>37577562</v>
          </cell>
          <cell r="H31">
            <v>22402177</v>
          </cell>
          <cell r="I31">
            <v>8162745</v>
          </cell>
          <cell r="J31">
            <v>0</v>
          </cell>
          <cell r="K31">
            <v>15175385</v>
          </cell>
          <cell r="L31">
            <v>0</v>
          </cell>
          <cell r="M31">
            <v>15175385</v>
          </cell>
          <cell r="N31">
            <v>0</v>
          </cell>
          <cell r="O31">
            <v>15175385</v>
          </cell>
        </row>
        <row r="32">
          <cell r="A32" t="str">
            <v>A010103001003</v>
          </cell>
          <cell r="B32" t="str">
            <v>BONIFICACIÓN ESPECIAL DE RECREACIÓN</v>
          </cell>
          <cell r="C32">
            <v>5790532</v>
          </cell>
          <cell r="D32">
            <v>0</v>
          </cell>
          <cell r="E32">
            <v>5790532</v>
          </cell>
          <cell r="F32">
            <v>1597434</v>
          </cell>
          <cell r="G32">
            <v>3406361</v>
          </cell>
          <cell r="H32">
            <v>780070</v>
          </cell>
          <cell r="I32">
            <v>2384171</v>
          </cell>
          <cell r="J32">
            <v>817364</v>
          </cell>
          <cell r="K32">
            <v>2626291</v>
          </cell>
          <cell r="L32">
            <v>817364</v>
          </cell>
          <cell r="M32">
            <v>2626291</v>
          </cell>
          <cell r="N32">
            <v>817364</v>
          </cell>
          <cell r="O32">
            <v>2626291</v>
          </cell>
        </row>
        <row r="33">
          <cell r="A33" t="str">
            <v>A010103004</v>
          </cell>
          <cell r="B33" t="str">
            <v>PRIMA TÉCNICA NO SALARIAL</v>
          </cell>
          <cell r="C33">
            <v>2082396000</v>
          </cell>
          <cell r="D33">
            <v>0</v>
          </cell>
          <cell r="E33">
            <v>2082396000</v>
          </cell>
          <cell r="F33">
            <v>1038385896</v>
          </cell>
          <cell r="G33">
            <v>1884269896</v>
          </cell>
          <cell r="H33">
            <v>869383316</v>
          </cell>
          <cell r="I33">
            <v>198126104</v>
          </cell>
          <cell r="J33">
            <v>169176800</v>
          </cell>
          <cell r="K33">
            <v>1014886580</v>
          </cell>
          <cell r="L33">
            <v>169176800</v>
          </cell>
          <cell r="M33">
            <v>1014886580</v>
          </cell>
          <cell r="N33">
            <v>169176800</v>
          </cell>
          <cell r="O33">
            <v>1014886580</v>
          </cell>
        </row>
        <row r="34">
          <cell r="A34" t="str">
            <v>A010103005</v>
          </cell>
          <cell r="B34" t="str">
            <v>AUXILIO POR MATERNIDAD</v>
          </cell>
          <cell r="C34">
            <v>1285300</v>
          </cell>
          <cell r="D34">
            <v>0</v>
          </cell>
          <cell r="E34">
            <v>1285300</v>
          </cell>
          <cell r="F34">
            <v>1160000</v>
          </cell>
          <cell r="G34">
            <v>1160000</v>
          </cell>
          <cell r="H34">
            <v>1160000</v>
          </cell>
          <cell r="I34">
            <v>125300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A010103007</v>
          </cell>
          <cell r="B35" t="str">
            <v>AUXILIO EDUCATIVO DE TRABAJADORES</v>
          </cell>
          <cell r="C35">
            <v>642600</v>
          </cell>
          <cell r="D35">
            <v>720000</v>
          </cell>
          <cell r="E35">
            <v>1362600</v>
          </cell>
          <cell r="F35">
            <v>0</v>
          </cell>
          <cell r="G35">
            <v>1300000</v>
          </cell>
          <cell r="H35">
            <v>0</v>
          </cell>
          <cell r="I35">
            <v>62600</v>
          </cell>
          <cell r="J35">
            <v>0</v>
          </cell>
          <cell r="K35">
            <v>1300000</v>
          </cell>
          <cell r="L35">
            <v>0</v>
          </cell>
          <cell r="M35">
            <v>1300000</v>
          </cell>
          <cell r="N35">
            <v>0</v>
          </cell>
          <cell r="O35">
            <v>1300000</v>
          </cell>
        </row>
        <row r="36">
          <cell r="A36" t="str">
            <v>A010103008</v>
          </cell>
          <cell r="B36" t="str">
            <v>AUXILIO PARA ANTEOJOS, MONTURAS Y/O LENTES DE CONTACTO</v>
          </cell>
          <cell r="C36">
            <v>20437700</v>
          </cell>
          <cell r="D36">
            <v>-720000</v>
          </cell>
          <cell r="E36">
            <v>19717700</v>
          </cell>
          <cell r="F36">
            <v>10830210</v>
          </cell>
          <cell r="G36">
            <v>19717700</v>
          </cell>
          <cell r="H36">
            <v>10180210</v>
          </cell>
          <cell r="I36">
            <v>0</v>
          </cell>
          <cell r="J36">
            <v>650000</v>
          </cell>
          <cell r="K36">
            <v>9537490</v>
          </cell>
          <cell r="L36">
            <v>650000</v>
          </cell>
          <cell r="M36">
            <v>9537490</v>
          </cell>
          <cell r="N36">
            <v>650000</v>
          </cell>
          <cell r="O36">
            <v>9537490</v>
          </cell>
        </row>
        <row r="37">
          <cell r="A37" t="str">
            <v>A02</v>
          </cell>
          <cell r="B37" t="str">
            <v>ADQUISICIÓN DE BIENES Y SERVICIOS</v>
          </cell>
          <cell r="C37">
            <v>5180094012.0300007</v>
          </cell>
          <cell r="D37">
            <v>-480288033.02999997</v>
          </cell>
          <cell r="E37">
            <v>4699805979</v>
          </cell>
          <cell r="F37">
            <v>1059153070.9</v>
          </cell>
          <cell r="G37">
            <v>4055096448.29</v>
          </cell>
          <cell r="H37">
            <v>1098746628.5699999</v>
          </cell>
          <cell r="I37">
            <v>644709530.70999992</v>
          </cell>
          <cell r="J37">
            <v>150321897.06999999</v>
          </cell>
          <cell r="K37">
            <v>2956349819.7199998</v>
          </cell>
          <cell r="L37">
            <v>284411148.07999998</v>
          </cell>
          <cell r="M37">
            <v>1744808095.03</v>
          </cell>
          <cell r="N37">
            <v>173639818.07999998</v>
          </cell>
          <cell r="O37">
            <v>1634036765.03</v>
          </cell>
        </row>
        <row r="38">
          <cell r="A38" t="str">
            <v>A0201</v>
          </cell>
          <cell r="B38" t="str">
            <v>ADQUISICIÓN DE ACTIVOS NO FINANCIEROS</v>
          </cell>
          <cell r="C38">
            <v>4202000</v>
          </cell>
          <cell r="D38">
            <v>-4202000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A020101</v>
          </cell>
          <cell r="B39" t="str">
            <v xml:space="preserve">ACTIVOS FIJOS </v>
          </cell>
          <cell r="C39">
            <v>4202000</v>
          </cell>
          <cell r="D39">
            <v>-4202000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A020101004</v>
          </cell>
          <cell r="B40" t="str">
            <v>MAQUINARIA Y EQUIPO</v>
          </cell>
          <cell r="C40">
            <v>4202000</v>
          </cell>
          <cell r="D40">
            <v>-4202000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A020101004004</v>
          </cell>
          <cell r="B41" t="str">
            <v>MAQUINARIA PARA USOS ESPECIALES</v>
          </cell>
          <cell r="C41">
            <v>4202000</v>
          </cell>
          <cell r="D41">
            <v>-4202000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A020101004004080</v>
          </cell>
          <cell r="B42" t="str">
            <v>APARATOS DE USO DOMÉSTICO Y SUS PARTES Y PIEZAS</v>
          </cell>
          <cell r="C42">
            <v>4202000</v>
          </cell>
          <cell r="D42">
            <v>-4202000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A0202</v>
          </cell>
          <cell r="B43" t="str">
            <v>ADQUISICIONES DIFERENTES DE ACTIVOS</v>
          </cell>
          <cell r="C43">
            <v>5175892012.0300007</v>
          </cell>
          <cell r="D43">
            <v>-476086033.02999997</v>
          </cell>
          <cell r="E43">
            <v>4699805979</v>
          </cell>
          <cell r="F43">
            <v>1059153070.9</v>
          </cell>
          <cell r="G43">
            <v>4055096448.29</v>
          </cell>
          <cell r="H43">
            <v>1098746628.5699999</v>
          </cell>
          <cell r="I43">
            <v>644709530.70999992</v>
          </cell>
          <cell r="J43">
            <v>150321897.06999999</v>
          </cell>
          <cell r="K43">
            <v>2956349819.7199998</v>
          </cell>
          <cell r="L43">
            <v>284411148.07999998</v>
          </cell>
          <cell r="M43">
            <v>1744808095.03</v>
          </cell>
          <cell r="N43">
            <v>173639818.07999998</v>
          </cell>
          <cell r="O43">
            <v>1634036765.03</v>
          </cell>
        </row>
        <row r="44">
          <cell r="A44" t="str">
            <v>A020201</v>
          </cell>
          <cell r="B44" t="str">
            <v>MATERIALES Y SUMINISTROS</v>
          </cell>
          <cell r="C44">
            <v>727541639.75999999</v>
          </cell>
          <cell r="D44">
            <v>-83435167.760000005</v>
          </cell>
          <cell r="E44">
            <v>644106472</v>
          </cell>
          <cell r="F44">
            <v>158869165</v>
          </cell>
          <cell r="G44">
            <v>358296281.98000002</v>
          </cell>
          <cell r="H44">
            <v>161263615</v>
          </cell>
          <cell r="I44">
            <v>285810190.01999998</v>
          </cell>
          <cell r="J44">
            <v>191500</v>
          </cell>
          <cell r="K44">
            <v>197032666.98000002</v>
          </cell>
          <cell r="L44">
            <v>26936392.199999999</v>
          </cell>
          <cell r="M44">
            <v>168488629.41999999</v>
          </cell>
          <cell r="N44">
            <v>3159121.2</v>
          </cell>
          <cell r="O44">
            <v>144711358.41999999</v>
          </cell>
        </row>
        <row r="45">
          <cell r="A45" t="str">
            <v>A020201002</v>
          </cell>
          <cell r="B45" t="str">
            <v>PRODUCTOS ALIMENTICIOS, BEBIDAS Y TABACO; TEXTILES, PRENDAS DE VESTIR Y PRODUCTOS DE CUERO</v>
          </cell>
          <cell r="C45">
            <v>7291391.7599999998</v>
          </cell>
          <cell r="D45">
            <v>-1517085.76</v>
          </cell>
          <cell r="E45">
            <v>5774306</v>
          </cell>
          <cell r="F45">
            <v>0</v>
          </cell>
          <cell r="G45">
            <v>5774305.9699999997</v>
          </cell>
          <cell r="H45">
            <v>0</v>
          </cell>
          <cell r="I45">
            <v>3.0000000260770321E-2</v>
          </cell>
          <cell r="J45">
            <v>0</v>
          </cell>
          <cell r="K45">
            <v>5774305.9699999997</v>
          </cell>
          <cell r="L45">
            <v>1706524.21</v>
          </cell>
          <cell r="M45">
            <v>4228257.97</v>
          </cell>
          <cell r="N45">
            <v>1706524.21</v>
          </cell>
          <cell r="O45">
            <v>4228257.97</v>
          </cell>
        </row>
        <row r="46">
          <cell r="A46" t="str">
            <v>A020201002008</v>
          </cell>
          <cell r="B46" t="str">
            <v>DOTACIÓN (PRENDAS DE VESTIR Y CALZADO)</v>
          </cell>
          <cell r="C46">
            <v>7291391.7599999998</v>
          </cell>
          <cell r="D46">
            <v>-1517085.76</v>
          </cell>
          <cell r="E46">
            <v>5774306</v>
          </cell>
          <cell r="F46">
            <v>0</v>
          </cell>
          <cell r="G46">
            <v>5774305.9699999997</v>
          </cell>
          <cell r="H46">
            <v>0</v>
          </cell>
          <cell r="I46">
            <v>3.0000000260770321E-2</v>
          </cell>
          <cell r="J46">
            <v>0</v>
          </cell>
          <cell r="K46">
            <v>5774305.9699999997</v>
          </cell>
          <cell r="L46">
            <v>1706524.21</v>
          </cell>
          <cell r="M46">
            <v>4228257.97</v>
          </cell>
          <cell r="N46">
            <v>1706524.21</v>
          </cell>
          <cell r="O46">
            <v>4228257.97</v>
          </cell>
        </row>
        <row r="47">
          <cell r="A47" t="str">
            <v>A020201003</v>
          </cell>
          <cell r="B47" t="str">
            <v>OTROS BIENES TRANSPORTABLES (EXCEPTO PRODUCTOS METÁLICOS, MAQUINARIA Y EQUIPO)</v>
          </cell>
          <cell r="C47">
            <v>51938147</v>
          </cell>
          <cell r="D47">
            <v>1038119</v>
          </cell>
          <cell r="E47">
            <v>52976266</v>
          </cell>
          <cell r="F47">
            <v>4122008</v>
          </cell>
          <cell r="G47">
            <v>46367198.010000005</v>
          </cell>
          <cell r="H47">
            <v>5877608</v>
          </cell>
          <cell r="I47">
            <v>6609067.9899999993</v>
          </cell>
          <cell r="J47">
            <v>146500</v>
          </cell>
          <cell r="K47">
            <v>40489590.010000005</v>
          </cell>
          <cell r="L47">
            <v>1407596.99</v>
          </cell>
          <cell r="M47">
            <v>25588739.449999999</v>
          </cell>
          <cell r="N47">
            <v>1407596.99</v>
          </cell>
          <cell r="O47">
            <v>25588739.449999999</v>
          </cell>
        </row>
        <row r="48">
          <cell r="A48" t="str">
            <v>A020201003001</v>
          </cell>
          <cell r="B48" t="str">
            <v>PRODUCTOS DE MADERA, CORCHO, CESTERÍA Y ESPARTERÍA</v>
          </cell>
          <cell r="C48">
            <v>2396090</v>
          </cell>
          <cell r="D48">
            <v>-897000</v>
          </cell>
          <cell r="E48">
            <v>1499090</v>
          </cell>
          <cell r="F48">
            <v>0</v>
          </cell>
          <cell r="G48">
            <v>619100</v>
          </cell>
          <cell r="H48">
            <v>403000</v>
          </cell>
          <cell r="I48">
            <v>879990</v>
          </cell>
          <cell r="J48">
            <v>0</v>
          </cell>
          <cell r="K48">
            <v>216100</v>
          </cell>
          <cell r="L48">
            <v>0</v>
          </cell>
          <cell r="M48">
            <v>216100</v>
          </cell>
          <cell r="N48">
            <v>0</v>
          </cell>
          <cell r="O48">
            <v>216100</v>
          </cell>
        </row>
        <row r="49">
          <cell r="A49" t="str">
            <v>A020201003002</v>
          </cell>
          <cell r="B49" t="str">
            <v>PASTA O PULPA, PAPEL Y PRODUCTOS DE PAPEL; IMPRESOS Y ARTÍCULOS RELACIONADOS</v>
          </cell>
          <cell r="C49">
            <v>4776047</v>
          </cell>
          <cell r="D49">
            <v>-574332</v>
          </cell>
          <cell r="E49">
            <v>4201715</v>
          </cell>
          <cell r="F49">
            <v>0</v>
          </cell>
          <cell r="G49">
            <v>4201668</v>
          </cell>
          <cell r="H49">
            <v>211300</v>
          </cell>
          <cell r="I49">
            <v>47</v>
          </cell>
          <cell r="J49">
            <v>0</v>
          </cell>
          <cell r="K49">
            <v>3990368</v>
          </cell>
          <cell r="L49">
            <v>0</v>
          </cell>
          <cell r="M49">
            <v>3155373</v>
          </cell>
          <cell r="N49">
            <v>0</v>
          </cell>
          <cell r="O49">
            <v>3155373</v>
          </cell>
        </row>
        <row r="50">
          <cell r="A50" t="str">
            <v>A020201003002010</v>
          </cell>
          <cell r="B50" t="str">
            <v>PASTA DE PAPEL, PAPEL Y CARTÓN</v>
          </cell>
          <cell r="C50">
            <v>3276047</v>
          </cell>
          <cell r="D50">
            <v>-6000</v>
          </cell>
          <cell r="E50">
            <v>3270047</v>
          </cell>
          <cell r="F50">
            <v>0</v>
          </cell>
          <cell r="G50">
            <v>3270000</v>
          </cell>
          <cell r="H50">
            <v>0</v>
          </cell>
          <cell r="I50">
            <v>47</v>
          </cell>
          <cell r="J50">
            <v>0</v>
          </cell>
          <cell r="K50">
            <v>3270000</v>
          </cell>
          <cell r="L50">
            <v>0</v>
          </cell>
          <cell r="M50">
            <v>2435005</v>
          </cell>
          <cell r="N50">
            <v>0</v>
          </cell>
          <cell r="O50">
            <v>2435005</v>
          </cell>
        </row>
        <row r="51">
          <cell r="A51" t="str">
            <v>A020201003002050</v>
          </cell>
          <cell r="B51" t="str">
            <v>MAPAS IMPRESOS; MÚSICA IMPRESA O EN MANUSCRITO; TARJETAS POSTALES, TARJETAS DE FELICITACIÓN, FOTOGRAFÍAS Y PLANOS</v>
          </cell>
          <cell r="C51">
            <v>1500000</v>
          </cell>
          <cell r="D51">
            <v>-568332</v>
          </cell>
          <cell r="E51">
            <v>931668</v>
          </cell>
          <cell r="F51">
            <v>0</v>
          </cell>
          <cell r="G51">
            <v>931668</v>
          </cell>
          <cell r="H51">
            <v>211300</v>
          </cell>
          <cell r="I51">
            <v>0</v>
          </cell>
          <cell r="J51">
            <v>0</v>
          </cell>
          <cell r="K51">
            <v>720368</v>
          </cell>
          <cell r="L51">
            <v>0</v>
          </cell>
          <cell r="M51">
            <v>720368</v>
          </cell>
          <cell r="N51">
            <v>0</v>
          </cell>
          <cell r="O51">
            <v>720368</v>
          </cell>
        </row>
        <row r="52">
          <cell r="A52" t="str">
            <v>A020201003003</v>
          </cell>
          <cell r="B52" t="str">
            <v>PRODUCTOS DE HORNOS DE COQUE; PRODUCTOS DE REFINACIÓN DE PETRÓLEO Y COMBUSTIBLE NUCLEAR</v>
          </cell>
          <cell r="C52">
            <v>29203469</v>
          </cell>
          <cell r="D52">
            <v>-1081800</v>
          </cell>
          <cell r="E52">
            <v>28121669</v>
          </cell>
          <cell r="F52">
            <v>4122008</v>
          </cell>
          <cell r="G52">
            <v>22392638.800000001</v>
          </cell>
          <cell r="H52">
            <v>4122008</v>
          </cell>
          <cell r="I52">
            <v>5729030.1999999993</v>
          </cell>
          <cell r="J52">
            <v>0</v>
          </cell>
          <cell r="K52">
            <v>18270630.800000001</v>
          </cell>
          <cell r="L52">
            <v>1261096.99</v>
          </cell>
          <cell r="M52">
            <v>4720960.2399999993</v>
          </cell>
          <cell r="N52">
            <v>1261096.99</v>
          </cell>
          <cell r="O52">
            <v>4720960.2399999993</v>
          </cell>
        </row>
        <row r="53">
          <cell r="A53" t="str">
            <v>A020201003003030</v>
          </cell>
          <cell r="B53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3">
            <v>29203469</v>
          </cell>
          <cell r="D53">
            <v>-1196800</v>
          </cell>
          <cell r="E53">
            <v>28006669</v>
          </cell>
          <cell r="F53">
            <v>4122008</v>
          </cell>
          <cell r="G53">
            <v>22277638.800000001</v>
          </cell>
          <cell r="H53">
            <v>4122008</v>
          </cell>
          <cell r="I53">
            <v>5729030.1999999993</v>
          </cell>
          <cell r="J53">
            <v>0</v>
          </cell>
          <cell r="K53">
            <v>18155630.800000001</v>
          </cell>
          <cell r="L53">
            <v>1261096.99</v>
          </cell>
          <cell r="M53">
            <v>4605960.2399999993</v>
          </cell>
          <cell r="N53">
            <v>1261096.99</v>
          </cell>
          <cell r="O53">
            <v>4605960.2399999993</v>
          </cell>
        </row>
        <row r="54">
          <cell r="A54" t="str">
            <v>A020201003003040</v>
          </cell>
          <cell r="B54" t="str">
            <v>GAS DE PETRÓLEO Y OTROS HIDROCARBUROS GASEOSOS (EXCEPTO GAS NATURAL)</v>
          </cell>
          <cell r="C54">
            <v>0</v>
          </cell>
          <cell r="D54">
            <v>115000</v>
          </cell>
          <cell r="E54">
            <v>115000</v>
          </cell>
          <cell r="F54">
            <v>0</v>
          </cell>
          <cell r="G54">
            <v>115000</v>
          </cell>
          <cell r="H54">
            <v>0</v>
          </cell>
          <cell r="I54">
            <v>0</v>
          </cell>
          <cell r="J54">
            <v>0</v>
          </cell>
          <cell r="K54">
            <v>115000</v>
          </cell>
          <cell r="L54">
            <v>0</v>
          </cell>
          <cell r="M54">
            <v>115000</v>
          </cell>
          <cell r="N54">
            <v>0</v>
          </cell>
          <cell r="O54">
            <v>115000</v>
          </cell>
        </row>
        <row r="55">
          <cell r="A55" t="str">
            <v>A020201003004</v>
          </cell>
          <cell r="B55" t="str">
            <v>QUÍMICOS BÁSICOS</v>
          </cell>
          <cell r="C55">
            <v>361500</v>
          </cell>
          <cell r="D55">
            <v>971501</v>
          </cell>
          <cell r="E55">
            <v>1333001</v>
          </cell>
          <cell r="F55">
            <v>0</v>
          </cell>
          <cell r="G55">
            <v>1333001</v>
          </cell>
          <cell r="H55">
            <v>260000</v>
          </cell>
          <cell r="I55">
            <v>0</v>
          </cell>
          <cell r="J55">
            <v>0</v>
          </cell>
          <cell r="K55">
            <v>1073001</v>
          </cell>
          <cell r="L55">
            <v>0</v>
          </cell>
          <cell r="M55">
            <v>1073001</v>
          </cell>
          <cell r="N55">
            <v>0</v>
          </cell>
          <cell r="O55">
            <v>1073001</v>
          </cell>
        </row>
        <row r="56">
          <cell r="A56" t="str">
            <v>A020201003004020</v>
          </cell>
          <cell r="B56" t="str">
            <v>PRODUCTOS QUÍMICOS INORGÁNICOS BÁSICOS N.C.P.</v>
          </cell>
          <cell r="C56">
            <v>0</v>
          </cell>
          <cell r="D56">
            <v>973001</v>
          </cell>
          <cell r="E56">
            <v>973001</v>
          </cell>
          <cell r="F56">
            <v>0</v>
          </cell>
          <cell r="G56">
            <v>973001</v>
          </cell>
          <cell r="H56">
            <v>0</v>
          </cell>
          <cell r="I56">
            <v>0</v>
          </cell>
          <cell r="J56">
            <v>0</v>
          </cell>
          <cell r="K56">
            <v>973001</v>
          </cell>
          <cell r="L56">
            <v>0</v>
          </cell>
          <cell r="M56">
            <v>973001</v>
          </cell>
          <cell r="N56">
            <v>0</v>
          </cell>
          <cell r="O56">
            <v>973001</v>
          </cell>
        </row>
        <row r="57">
          <cell r="A57" t="str">
            <v>A020201003004040</v>
          </cell>
          <cell r="B57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57">
            <v>361500</v>
          </cell>
          <cell r="D57">
            <v>-1500</v>
          </cell>
          <cell r="E57">
            <v>360000</v>
          </cell>
          <cell r="F57">
            <v>0</v>
          </cell>
          <cell r="G57">
            <v>360000</v>
          </cell>
          <cell r="H57">
            <v>260000</v>
          </cell>
          <cell r="I57">
            <v>0</v>
          </cell>
          <cell r="J57">
            <v>0</v>
          </cell>
          <cell r="K57">
            <v>100000</v>
          </cell>
          <cell r="L57">
            <v>0</v>
          </cell>
          <cell r="M57">
            <v>100000</v>
          </cell>
          <cell r="N57">
            <v>0</v>
          </cell>
          <cell r="O57">
            <v>100000</v>
          </cell>
        </row>
        <row r="58">
          <cell r="A58" t="str">
            <v>A020201003005</v>
          </cell>
          <cell r="B58" t="str">
            <v>OTROS PRODUCTOS QUÍMICOS; FIBRAS ARTIFICIALES (O FIBRAS INDUSTRIALES HECHAS POR EL HOMBRE)</v>
          </cell>
          <cell r="C58">
            <v>3780041</v>
          </cell>
          <cell r="D58">
            <v>4719750</v>
          </cell>
          <cell r="E58">
            <v>8499791</v>
          </cell>
          <cell r="F58">
            <v>0</v>
          </cell>
          <cell r="G58">
            <v>8499790.2100000009</v>
          </cell>
          <cell r="H58">
            <v>494700</v>
          </cell>
          <cell r="I58">
            <v>0.7900000000372529</v>
          </cell>
          <cell r="J58">
            <v>100000</v>
          </cell>
          <cell r="K58">
            <v>8005090.21</v>
          </cell>
          <cell r="L58">
            <v>100000</v>
          </cell>
          <cell r="M58">
            <v>8005090.21</v>
          </cell>
          <cell r="N58">
            <v>100000</v>
          </cell>
          <cell r="O58">
            <v>8005090.21</v>
          </cell>
        </row>
        <row r="59">
          <cell r="A59" t="str">
            <v>A020201003005010</v>
          </cell>
          <cell r="B59" t="str">
            <v>PINTURAS Y BARNICES Y PRODUCTOS RELACIONADOS; COLORES PARA LA PINTURA ARTÍSTICA; TINTAS</v>
          </cell>
          <cell r="C59">
            <v>235900</v>
          </cell>
          <cell r="D59">
            <v>-5900</v>
          </cell>
          <cell r="E59">
            <v>230000</v>
          </cell>
          <cell r="F59">
            <v>0</v>
          </cell>
          <cell r="G59">
            <v>230000</v>
          </cell>
          <cell r="H59">
            <v>30000</v>
          </cell>
          <cell r="I59">
            <v>0</v>
          </cell>
          <cell r="J59">
            <v>100000</v>
          </cell>
          <cell r="K59">
            <v>200000</v>
          </cell>
          <cell r="L59">
            <v>100000</v>
          </cell>
          <cell r="M59">
            <v>200000</v>
          </cell>
          <cell r="N59">
            <v>100000</v>
          </cell>
          <cell r="O59">
            <v>200000</v>
          </cell>
        </row>
        <row r="60">
          <cell r="A60" t="str">
            <v>A020201003005040</v>
          </cell>
          <cell r="B60" t="str">
            <v>PRODUCTOS QUÍMICOS N.C.P.</v>
          </cell>
          <cell r="C60">
            <v>3544141</v>
          </cell>
          <cell r="D60">
            <v>4725650</v>
          </cell>
          <cell r="E60">
            <v>8269791</v>
          </cell>
          <cell r="F60">
            <v>0</v>
          </cell>
          <cell r="G60">
            <v>8269790.21</v>
          </cell>
          <cell r="H60">
            <v>464700</v>
          </cell>
          <cell r="I60">
            <v>0.7900000000372529</v>
          </cell>
          <cell r="J60">
            <v>0</v>
          </cell>
          <cell r="K60">
            <v>7805090.21</v>
          </cell>
          <cell r="L60">
            <v>0</v>
          </cell>
          <cell r="M60">
            <v>7805090.21</v>
          </cell>
          <cell r="N60">
            <v>0</v>
          </cell>
          <cell r="O60">
            <v>7805090.21</v>
          </cell>
        </row>
        <row r="61">
          <cell r="A61" t="str">
            <v>A020201003006</v>
          </cell>
          <cell r="B61" t="str">
            <v>PRODUCTOS DE CAUCHO Y PLÁSTICO</v>
          </cell>
          <cell r="C61">
            <v>400000</v>
          </cell>
          <cell r="D61">
            <v>0</v>
          </cell>
          <cell r="E61">
            <v>400000</v>
          </cell>
          <cell r="F61">
            <v>0</v>
          </cell>
          <cell r="G61">
            <v>400000</v>
          </cell>
          <cell r="H61">
            <v>36600</v>
          </cell>
          <cell r="I61">
            <v>0</v>
          </cell>
          <cell r="J61">
            <v>46500</v>
          </cell>
          <cell r="K61">
            <v>363400</v>
          </cell>
          <cell r="L61">
            <v>46500</v>
          </cell>
          <cell r="M61">
            <v>363400</v>
          </cell>
          <cell r="N61">
            <v>46500</v>
          </cell>
          <cell r="O61">
            <v>363400</v>
          </cell>
        </row>
        <row r="62">
          <cell r="A62" t="str">
            <v>A020201003006020</v>
          </cell>
          <cell r="B62" t="str">
            <v>OTROS PRODUCTOS DE CAUCHO</v>
          </cell>
          <cell r="C62">
            <v>200000</v>
          </cell>
          <cell r="D62">
            <v>0</v>
          </cell>
          <cell r="E62">
            <v>200000</v>
          </cell>
          <cell r="F62">
            <v>0</v>
          </cell>
          <cell r="G62">
            <v>200000</v>
          </cell>
          <cell r="H62">
            <v>7100</v>
          </cell>
          <cell r="I62">
            <v>0</v>
          </cell>
          <cell r="J62">
            <v>46500</v>
          </cell>
          <cell r="K62">
            <v>192900</v>
          </cell>
          <cell r="L62">
            <v>46500</v>
          </cell>
          <cell r="M62">
            <v>192900</v>
          </cell>
          <cell r="N62">
            <v>46500</v>
          </cell>
          <cell r="O62">
            <v>192900</v>
          </cell>
        </row>
        <row r="63">
          <cell r="A63" t="str">
            <v>A020201003006090</v>
          </cell>
          <cell r="B63" t="str">
            <v>OTROS PRODUCTOS PLÁSTICOS</v>
          </cell>
          <cell r="C63">
            <v>200000</v>
          </cell>
          <cell r="D63">
            <v>0</v>
          </cell>
          <cell r="E63">
            <v>200000</v>
          </cell>
          <cell r="F63">
            <v>0</v>
          </cell>
          <cell r="G63">
            <v>200000</v>
          </cell>
          <cell r="H63">
            <v>29500</v>
          </cell>
          <cell r="I63">
            <v>0</v>
          </cell>
          <cell r="J63">
            <v>0</v>
          </cell>
          <cell r="K63">
            <v>170500</v>
          </cell>
          <cell r="L63">
            <v>0</v>
          </cell>
          <cell r="M63">
            <v>170500</v>
          </cell>
          <cell r="N63">
            <v>0</v>
          </cell>
          <cell r="O63">
            <v>170500</v>
          </cell>
        </row>
        <row r="64">
          <cell r="A64" t="str">
            <v>A020201003007</v>
          </cell>
          <cell r="B64" t="str">
            <v>VIDRIO Y PRODUCTOS DE VIDRIO Y OTROS PRODUCTOS NO METÁLICOS N.C.P.</v>
          </cell>
          <cell r="C64">
            <v>1021000</v>
          </cell>
          <cell r="D64">
            <v>-500000</v>
          </cell>
          <cell r="E64">
            <v>521000</v>
          </cell>
          <cell r="F64">
            <v>0</v>
          </cell>
          <cell r="G64">
            <v>521000</v>
          </cell>
          <cell r="H64">
            <v>350000</v>
          </cell>
          <cell r="I64">
            <v>0</v>
          </cell>
          <cell r="J64">
            <v>0</v>
          </cell>
          <cell r="K64">
            <v>171000</v>
          </cell>
          <cell r="L64">
            <v>0</v>
          </cell>
          <cell r="M64">
            <v>171000</v>
          </cell>
          <cell r="N64">
            <v>0</v>
          </cell>
          <cell r="O64">
            <v>171000</v>
          </cell>
        </row>
        <row r="65">
          <cell r="A65" t="str">
            <v>A020201003007040</v>
          </cell>
          <cell r="B65" t="str">
            <v>YESO, CAL Y CEMENTO</v>
          </cell>
          <cell r="C65">
            <v>1021000</v>
          </cell>
          <cell r="D65">
            <v>-500000</v>
          </cell>
          <cell r="E65">
            <v>521000</v>
          </cell>
          <cell r="F65">
            <v>0</v>
          </cell>
          <cell r="G65">
            <v>521000</v>
          </cell>
          <cell r="H65">
            <v>350000</v>
          </cell>
          <cell r="I65">
            <v>0</v>
          </cell>
          <cell r="J65">
            <v>0</v>
          </cell>
          <cell r="K65">
            <v>171000</v>
          </cell>
          <cell r="L65">
            <v>0</v>
          </cell>
          <cell r="M65">
            <v>171000</v>
          </cell>
          <cell r="N65">
            <v>0</v>
          </cell>
          <cell r="O65">
            <v>171000</v>
          </cell>
        </row>
        <row r="66">
          <cell r="A66" t="str">
            <v>A020201003008</v>
          </cell>
          <cell r="B66" t="str">
            <v>OTROS BIENES TRANSPORTABLES N.C.P.</v>
          </cell>
          <cell r="C66">
            <v>10000000</v>
          </cell>
          <cell r="D66">
            <v>-1600000</v>
          </cell>
          <cell r="E66">
            <v>8400000</v>
          </cell>
          <cell r="F66">
            <v>0</v>
          </cell>
          <cell r="G66">
            <v>8400000</v>
          </cell>
          <cell r="H66">
            <v>0</v>
          </cell>
          <cell r="I66">
            <v>0</v>
          </cell>
          <cell r="J66">
            <v>0</v>
          </cell>
          <cell r="K66">
            <v>8400000</v>
          </cell>
          <cell r="L66">
            <v>0</v>
          </cell>
          <cell r="M66">
            <v>7883815</v>
          </cell>
          <cell r="N66">
            <v>0</v>
          </cell>
          <cell r="O66">
            <v>7883815</v>
          </cell>
        </row>
        <row r="67">
          <cell r="A67" t="str">
            <v>A020201003008090</v>
          </cell>
          <cell r="B67" t="str">
            <v>OTROS ARTÍCULOS MANUFACTURADOS N.C.P.</v>
          </cell>
          <cell r="C67">
            <v>10000000</v>
          </cell>
          <cell r="D67">
            <v>-1600000</v>
          </cell>
          <cell r="E67">
            <v>8400000</v>
          </cell>
          <cell r="F67">
            <v>0</v>
          </cell>
          <cell r="G67">
            <v>8400000</v>
          </cell>
          <cell r="H67">
            <v>0</v>
          </cell>
          <cell r="I67">
            <v>0</v>
          </cell>
          <cell r="J67">
            <v>0</v>
          </cell>
          <cell r="K67">
            <v>8400000</v>
          </cell>
          <cell r="L67">
            <v>0</v>
          </cell>
          <cell r="M67">
            <v>7883815</v>
          </cell>
          <cell r="N67">
            <v>0</v>
          </cell>
          <cell r="O67">
            <v>7883815</v>
          </cell>
        </row>
        <row r="68">
          <cell r="A68" t="str">
            <v>A020201004</v>
          </cell>
          <cell r="B68" t="str">
            <v>PRODUCTOS METÁLICOS Y PAQUETES DE SOFTWARE</v>
          </cell>
          <cell r="C68">
            <v>668312101</v>
          </cell>
          <cell r="D68">
            <v>-82956201</v>
          </cell>
          <cell r="E68">
            <v>585355900</v>
          </cell>
          <cell r="F68">
            <v>154747157</v>
          </cell>
          <cell r="G68">
            <v>306154778</v>
          </cell>
          <cell r="H68">
            <v>155386007</v>
          </cell>
          <cell r="I68">
            <v>279201122</v>
          </cell>
          <cell r="J68">
            <v>45000</v>
          </cell>
          <cell r="K68">
            <v>150768771</v>
          </cell>
          <cell r="L68">
            <v>23822271</v>
          </cell>
          <cell r="M68">
            <v>138671632</v>
          </cell>
          <cell r="N68">
            <v>45000</v>
          </cell>
          <cell r="O68">
            <v>114894361</v>
          </cell>
        </row>
        <row r="69">
          <cell r="A69" t="str">
            <v>A020201004002</v>
          </cell>
          <cell r="B69" t="str">
            <v>PRODUCTOS METÁLICOS ELABORADOS (EXCEPTO MAQUINARIA Y EQUIPO)</v>
          </cell>
          <cell r="C69">
            <v>1000000</v>
          </cell>
          <cell r="D69">
            <v>0</v>
          </cell>
          <cell r="E69">
            <v>1000000</v>
          </cell>
          <cell r="F69">
            <v>0</v>
          </cell>
          <cell r="G69">
            <v>1000000</v>
          </cell>
          <cell r="H69">
            <v>638850</v>
          </cell>
          <cell r="I69">
            <v>0</v>
          </cell>
          <cell r="J69">
            <v>45000</v>
          </cell>
          <cell r="K69">
            <v>361150</v>
          </cell>
          <cell r="L69">
            <v>45000</v>
          </cell>
          <cell r="M69">
            <v>361150</v>
          </cell>
          <cell r="N69">
            <v>45000</v>
          </cell>
          <cell r="O69">
            <v>361150</v>
          </cell>
        </row>
        <row r="70">
          <cell r="A70" t="str">
            <v>A020201004004</v>
          </cell>
          <cell r="B70" t="str">
            <v>MAQUINARIA PARA USOS ESPECIALES</v>
          </cell>
          <cell r="C70">
            <v>8000000</v>
          </cell>
          <cell r="D70">
            <v>22479000</v>
          </cell>
          <cell r="E70">
            <v>30479000</v>
          </cell>
          <cell r="F70">
            <v>2941000</v>
          </cell>
          <cell r="G70">
            <v>30479000</v>
          </cell>
          <cell r="H70">
            <v>2941000</v>
          </cell>
          <cell r="I70">
            <v>0</v>
          </cell>
          <cell r="J70">
            <v>0</v>
          </cell>
          <cell r="K70">
            <v>27538000</v>
          </cell>
          <cell r="L70">
            <v>3264051</v>
          </cell>
          <cell r="M70">
            <v>15440861</v>
          </cell>
          <cell r="N70">
            <v>0</v>
          </cell>
          <cell r="O70">
            <v>12176810</v>
          </cell>
        </row>
        <row r="71">
          <cell r="A71" t="str">
            <v>A020201004004090</v>
          </cell>
          <cell r="B71" t="str">
            <v>OTRA MAQUINARIA PARA USOS ESPECIALES Y SUS PARTES Y PIEZAS</v>
          </cell>
          <cell r="C71">
            <v>8000000</v>
          </cell>
          <cell r="D71">
            <v>22479000</v>
          </cell>
          <cell r="E71">
            <v>30479000</v>
          </cell>
          <cell r="F71">
            <v>2941000</v>
          </cell>
          <cell r="G71">
            <v>30479000</v>
          </cell>
          <cell r="H71">
            <v>2941000</v>
          </cell>
          <cell r="I71">
            <v>0</v>
          </cell>
          <cell r="J71">
            <v>0</v>
          </cell>
          <cell r="K71">
            <v>27538000</v>
          </cell>
          <cell r="L71">
            <v>3264051</v>
          </cell>
          <cell r="M71">
            <v>15440861</v>
          </cell>
          <cell r="N71">
            <v>0</v>
          </cell>
          <cell r="O71">
            <v>12176810</v>
          </cell>
        </row>
        <row r="72">
          <cell r="A72" t="str">
            <v>A020201004005</v>
          </cell>
          <cell r="B72" t="str">
            <v>MAQUINARIA DE OFICINA, CONTABILIDAD E INFORMÁTICA</v>
          </cell>
          <cell r="C72">
            <v>500000</v>
          </cell>
          <cell r="D72">
            <v>1680000</v>
          </cell>
          <cell r="E72">
            <v>2180000</v>
          </cell>
          <cell r="F72">
            <v>500000</v>
          </cell>
          <cell r="G72">
            <v>2180000</v>
          </cell>
          <cell r="H72">
            <v>500000</v>
          </cell>
          <cell r="I72">
            <v>0</v>
          </cell>
          <cell r="J72">
            <v>0</v>
          </cell>
          <cell r="K72">
            <v>1680000</v>
          </cell>
          <cell r="L72">
            <v>0</v>
          </cell>
          <cell r="M72">
            <v>1680000</v>
          </cell>
          <cell r="N72">
            <v>0</v>
          </cell>
          <cell r="O72">
            <v>1680000</v>
          </cell>
        </row>
        <row r="73">
          <cell r="A73" t="str">
            <v>A020201004005020</v>
          </cell>
          <cell r="B73" t="str">
            <v>MAQUINARIA DE INFORMÁTICA Y SUS PARTES, PIEZAS Y ACCESORIOS</v>
          </cell>
          <cell r="C73">
            <v>500000</v>
          </cell>
          <cell r="D73">
            <v>1680000</v>
          </cell>
          <cell r="E73">
            <v>2180000</v>
          </cell>
          <cell r="F73">
            <v>500000</v>
          </cell>
          <cell r="G73">
            <v>2180000</v>
          </cell>
          <cell r="H73">
            <v>500000</v>
          </cell>
          <cell r="I73">
            <v>0</v>
          </cell>
          <cell r="J73">
            <v>0</v>
          </cell>
          <cell r="K73">
            <v>1680000</v>
          </cell>
          <cell r="L73">
            <v>0</v>
          </cell>
          <cell r="M73">
            <v>1680000</v>
          </cell>
          <cell r="N73">
            <v>0</v>
          </cell>
          <cell r="O73">
            <v>1680000</v>
          </cell>
        </row>
        <row r="74">
          <cell r="A74" t="str">
            <v>A020201004007</v>
          </cell>
          <cell r="B74" t="str">
            <v>EQUIPO Y APARATOS DE RADIO, TELEVISIÓN Y COMUNICACIONES</v>
          </cell>
          <cell r="C74">
            <v>658812101</v>
          </cell>
          <cell r="D74">
            <v>-107300201</v>
          </cell>
          <cell r="E74">
            <v>551511900</v>
          </cell>
          <cell r="F74">
            <v>151306157</v>
          </cell>
          <cell r="G74">
            <v>272310778</v>
          </cell>
          <cell r="H74">
            <v>151306157</v>
          </cell>
          <cell r="I74">
            <v>279201122</v>
          </cell>
          <cell r="J74">
            <v>0</v>
          </cell>
          <cell r="K74">
            <v>121004621</v>
          </cell>
          <cell r="L74">
            <v>20513220</v>
          </cell>
          <cell r="M74">
            <v>121004621</v>
          </cell>
          <cell r="N74">
            <v>0</v>
          </cell>
          <cell r="O74">
            <v>100491401</v>
          </cell>
        </row>
        <row r="75">
          <cell r="A75" t="str">
            <v>A020201004007020</v>
          </cell>
          <cell r="B75" t="str">
            <v>APARATOS TRANSMISORES DE TELEVISIÓN Y RADIO; TELEVISIÓN, VIDEO Y CÁMARAS DIGITALES; TELÉFONOS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A020201004007030</v>
          </cell>
          <cell r="B76" t="str">
            <v>RADIORRECEPTORES Y RECEPTORES DE TELEVISIÓN; APARATOS PARA LA GRABACIÓN Y REPRODUCCIÓN DE SONIDO Y VIDEO; MICRÓFONOS, ALTAVOCES, AMPLIFICADORES, ETC.</v>
          </cell>
          <cell r="C76">
            <v>12452828</v>
          </cell>
          <cell r="D76">
            <v>-9261628</v>
          </cell>
          <cell r="E76">
            <v>3191200</v>
          </cell>
          <cell r="F76">
            <v>738372</v>
          </cell>
          <cell r="G76">
            <v>3191200</v>
          </cell>
          <cell r="H76">
            <v>738372</v>
          </cell>
          <cell r="I76">
            <v>0</v>
          </cell>
          <cell r="J76">
            <v>0</v>
          </cell>
          <cell r="K76">
            <v>2452828</v>
          </cell>
          <cell r="L76">
            <v>0</v>
          </cell>
          <cell r="M76">
            <v>2452828</v>
          </cell>
          <cell r="N76">
            <v>0</v>
          </cell>
          <cell r="O76">
            <v>2452828</v>
          </cell>
        </row>
        <row r="77">
          <cell r="A77" t="str">
            <v>A020201004007080</v>
          </cell>
          <cell r="B77" t="str">
            <v>PAQUETES DE SOFTWARE</v>
          </cell>
          <cell r="C77">
            <v>646359273</v>
          </cell>
          <cell r="D77">
            <v>-98038573</v>
          </cell>
          <cell r="E77">
            <v>548320700</v>
          </cell>
          <cell r="F77">
            <v>150567785</v>
          </cell>
          <cell r="G77">
            <v>269119578</v>
          </cell>
          <cell r="H77">
            <v>150567785</v>
          </cell>
          <cell r="I77">
            <v>279201122</v>
          </cell>
          <cell r="J77">
            <v>0</v>
          </cell>
          <cell r="K77">
            <v>118551793</v>
          </cell>
          <cell r="L77">
            <v>20513220</v>
          </cell>
          <cell r="M77">
            <v>118551793</v>
          </cell>
          <cell r="N77">
            <v>0</v>
          </cell>
          <cell r="O77">
            <v>98038573</v>
          </cell>
        </row>
        <row r="78">
          <cell r="A78" t="str">
            <v>A020201004008</v>
          </cell>
          <cell r="B78" t="str">
            <v>APARATOS MÉDICOS, INSTRUMENTOS ÓPTICOS Y DE PRECISIÓN, RELOJES</v>
          </cell>
          <cell r="C78">
            <v>0</v>
          </cell>
          <cell r="D78">
            <v>185000</v>
          </cell>
          <cell r="E78">
            <v>185000</v>
          </cell>
          <cell r="F78">
            <v>0</v>
          </cell>
          <cell r="G78">
            <v>185000</v>
          </cell>
          <cell r="H78">
            <v>0</v>
          </cell>
          <cell r="I78">
            <v>0</v>
          </cell>
          <cell r="J78">
            <v>0</v>
          </cell>
          <cell r="K78">
            <v>185000</v>
          </cell>
          <cell r="L78">
            <v>0</v>
          </cell>
          <cell r="M78">
            <v>185000</v>
          </cell>
          <cell r="N78">
            <v>0</v>
          </cell>
          <cell r="O78">
            <v>185000</v>
          </cell>
        </row>
        <row r="79">
          <cell r="A79" t="str">
            <v>A020201004008020</v>
          </cell>
          <cell r="B7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9">
            <v>0</v>
          </cell>
          <cell r="D79">
            <v>185000</v>
          </cell>
          <cell r="E79">
            <v>185000</v>
          </cell>
          <cell r="F79">
            <v>0</v>
          </cell>
          <cell r="G79">
            <v>185000</v>
          </cell>
          <cell r="H79">
            <v>0</v>
          </cell>
          <cell r="I79">
            <v>0</v>
          </cell>
          <cell r="J79">
            <v>0</v>
          </cell>
          <cell r="K79">
            <v>185000</v>
          </cell>
          <cell r="L79">
            <v>0</v>
          </cell>
          <cell r="M79">
            <v>185000</v>
          </cell>
          <cell r="N79">
            <v>0</v>
          </cell>
          <cell r="O79">
            <v>185000</v>
          </cell>
        </row>
        <row r="80">
          <cell r="A80" t="str">
            <v>A020202</v>
          </cell>
          <cell r="B80" t="str">
            <v>ADQUISICIÓN DE SERVICIOS</v>
          </cell>
          <cell r="C80">
            <v>4448350372.2700005</v>
          </cell>
          <cell r="D80">
            <v>-392650865.26999998</v>
          </cell>
          <cell r="E80">
            <v>4055699507</v>
          </cell>
          <cell r="F80">
            <v>900283905.89999998</v>
          </cell>
          <cell r="G80">
            <v>3696800166.3099999</v>
          </cell>
          <cell r="H80">
            <v>937483013.56999993</v>
          </cell>
          <cell r="I80">
            <v>358899340.68999994</v>
          </cell>
          <cell r="J80">
            <v>150130397.06999999</v>
          </cell>
          <cell r="K80">
            <v>2759317152.7399998</v>
          </cell>
          <cell r="L80">
            <v>257474755.88</v>
          </cell>
          <cell r="M80">
            <v>1576319465.6099999</v>
          </cell>
          <cell r="N80">
            <v>170480696.88</v>
          </cell>
          <cell r="O80">
            <v>1489325406.6099999</v>
          </cell>
        </row>
        <row r="81">
          <cell r="A81" t="str">
            <v>A020202005</v>
          </cell>
          <cell r="B81" t="str">
            <v>SERVICIOS DE LA CONSTRUCCIÓN</v>
          </cell>
          <cell r="C81">
            <v>4308800</v>
          </cell>
          <cell r="D81">
            <v>43700000</v>
          </cell>
          <cell r="E81">
            <v>48008800</v>
          </cell>
          <cell r="F81">
            <v>0</v>
          </cell>
          <cell r="G81">
            <v>4308800</v>
          </cell>
          <cell r="H81">
            <v>0</v>
          </cell>
          <cell r="I81">
            <v>43700000</v>
          </cell>
          <cell r="J81">
            <v>0</v>
          </cell>
          <cell r="K81">
            <v>4308800</v>
          </cell>
          <cell r="L81">
            <v>0</v>
          </cell>
          <cell r="M81">
            <v>4308800</v>
          </cell>
          <cell r="N81">
            <v>0</v>
          </cell>
          <cell r="O81">
            <v>4308800</v>
          </cell>
        </row>
        <row r="82">
          <cell r="A82" t="str">
            <v>A020202005004</v>
          </cell>
          <cell r="B82" t="str">
            <v>SERVICIOS DE CONSTRUCCIÓN</v>
          </cell>
          <cell r="C82">
            <v>4308800</v>
          </cell>
          <cell r="D82">
            <v>43700000</v>
          </cell>
          <cell r="E82">
            <v>48008800</v>
          </cell>
          <cell r="F82">
            <v>0</v>
          </cell>
          <cell r="G82">
            <v>4308800</v>
          </cell>
          <cell r="H82">
            <v>0</v>
          </cell>
          <cell r="I82">
            <v>43700000</v>
          </cell>
          <cell r="J82">
            <v>0</v>
          </cell>
          <cell r="K82">
            <v>4308800</v>
          </cell>
          <cell r="L82">
            <v>0</v>
          </cell>
          <cell r="M82">
            <v>4308800</v>
          </cell>
          <cell r="N82">
            <v>0</v>
          </cell>
          <cell r="O82">
            <v>4308800</v>
          </cell>
        </row>
        <row r="83">
          <cell r="A83" t="str">
            <v>A020202005004060</v>
          </cell>
          <cell r="B83" t="str">
            <v>SERVICIOS DE INSTALACIONES</v>
          </cell>
          <cell r="C83">
            <v>1808800</v>
          </cell>
          <cell r="D83">
            <v>0</v>
          </cell>
          <cell r="E83">
            <v>1808800</v>
          </cell>
          <cell r="F83">
            <v>0</v>
          </cell>
          <cell r="G83">
            <v>1808800</v>
          </cell>
          <cell r="H83">
            <v>0</v>
          </cell>
          <cell r="I83">
            <v>0</v>
          </cell>
          <cell r="J83">
            <v>0</v>
          </cell>
          <cell r="K83">
            <v>1808800</v>
          </cell>
          <cell r="L83">
            <v>0</v>
          </cell>
          <cell r="M83">
            <v>1808800</v>
          </cell>
          <cell r="N83">
            <v>0</v>
          </cell>
          <cell r="O83">
            <v>1808800</v>
          </cell>
        </row>
        <row r="84">
          <cell r="A84" t="str">
            <v>A020202005004070</v>
          </cell>
          <cell r="B84" t="str">
            <v>SERVICIOS DE TERMINACIÓN Y ACABADOS DE EDIFICIOS</v>
          </cell>
          <cell r="C84">
            <v>2500000</v>
          </cell>
          <cell r="D84">
            <v>43700000</v>
          </cell>
          <cell r="E84">
            <v>46200000</v>
          </cell>
          <cell r="F84">
            <v>0</v>
          </cell>
          <cell r="G84">
            <v>2500000</v>
          </cell>
          <cell r="H84">
            <v>0</v>
          </cell>
          <cell r="I84">
            <v>43700000</v>
          </cell>
          <cell r="J84">
            <v>0</v>
          </cell>
          <cell r="K84">
            <v>2500000</v>
          </cell>
          <cell r="L84">
            <v>0</v>
          </cell>
          <cell r="M84">
            <v>2500000</v>
          </cell>
          <cell r="N84">
            <v>0</v>
          </cell>
          <cell r="O84">
            <v>2500000</v>
          </cell>
        </row>
        <row r="85">
          <cell r="A85" t="str">
            <v>A020202006</v>
          </cell>
          <cell r="B85" t="str">
            <v>SERVICIOS DE ALOJAMIENTO; SERVICIOS DE SUMINISTRO DE COMIDAS Y BEBIDAS; SERVICIOS DE TRANSPORTE; Y SERVICIOS DE DISTRIBUCIÓN DE ELECTRICIDAD, GAS Y AGUA</v>
          </cell>
          <cell r="C85">
            <v>244140844</v>
          </cell>
          <cell r="D85">
            <v>13380466</v>
          </cell>
          <cell r="E85">
            <v>257521310</v>
          </cell>
          <cell r="F85">
            <v>90624077.5</v>
          </cell>
          <cell r="G85">
            <v>256511682</v>
          </cell>
          <cell r="H85">
            <v>83482845.5</v>
          </cell>
          <cell r="I85">
            <v>1009628</v>
          </cell>
          <cell r="J85">
            <v>13177104</v>
          </cell>
          <cell r="K85">
            <v>173028836.5</v>
          </cell>
          <cell r="L85">
            <v>21000523</v>
          </cell>
          <cell r="M85">
            <v>123890224.5</v>
          </cell>
          <cell r="N85">
            <v>21000523</v>
          </cell>
          <cell r="O85">
            <v>123890224.5</v>
          </cell>
        </row>
        <row r="86">
          <cell r="A86" t="str">
            <v>A020202006003</v>
          </cell>
          <cell r="B86" t="str">
            <v>ALOJAMIENTO; SERVICIOS DE SUMINISTROS DE COMIDAS Y BEBIDAS</v>
          </cell>
          <cell r="C86">
            <v>1170000</v>
          </cell>
          <cell r="D86">
            <v>0</v>
          </cell>
          <cell r="E86">
            <v>1170000</v>
          </cell>
          <cell r="F86">
            <v>0</v>
          </cell>
          <cell r="G86">
            <v>1170000</v>
          </cell>
          <cell r="H86">
            <v>1116500</v>
          </cell>
          <cell r="I86">
            <v>0</v>
          </cell>
          <cell r="J86">
            <v>0</v>
          </cell>
          <cell r="K86">
            <v>53500</v>
          </cell>
          <cell r="L86">
            <v>0</v>
          </cell>
          <cell r="M86">
            <v>53500</v>
          </cell>
          <cell r="N86">
            <v>0</v>
          </cell>
          <cell r="O86">
            <v>53500</v>
          </cell>
        </row>
        <row r="87">
          <cell r="A87" t="str">
            <v>A020202006003010</v>
          </cell>
          <cell r="B87" t="str">
            <v>SERVICIOS DE ALOJAMIENTO PARA ESTANCIAS CORTAS</v>
          </cell>
          <cell r="C87">
            <v>780000</v>
          </cell>
          <cell r="D87">
            <v>0</v>
          </cell>
          <cell r="E87">
            <v>780000</v>
          </cell>
          <cell r="F87">
            <v>0</v>
          </cell>
          <cell r="G87">
            <v>780000</v>
          </cell>
          <cell r="H87">
            <v>780000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A020202006003030</v>
          </cell>
          <cell r="B88" t="str">
            <v>SERVICIOS DE SUMINISTRO DE COMIDAS</v>
          </cell>
          <cell r="C88">
            <v>390000</v>
          </cell>
          <cell r="D88">
            <v>0</v>
          </cell>
          <cell r="E88">
            <v>390000</v>
          </cell>
          <cell r="F88">
            <v>0</v>
          </cell>
          <cell r="G88">
            <v>390000</v>
          </cell>
          <cell r="H88">
            <v>336500</v>
          </cell>
          <cell r="I88">
            <v>0</v>
          </cell>
          <cell r="J88">
            <v>0</v>
          </cell>
          <cell r="K88">
            <v>53500</v>
          </cell>
          <cell r="L88">
            <v>0</v>
          </cell>
          <cell r="M88">
            <v>53500</v>
          </cell>
          <cell r="N88">
            <v>0</v>
          </cell>
          <cell r="O88">
            <v>53500</v>
          </cell>
        </row>
        <row r="89">
          <cell r="A89" t="str">
            <v>A020202006004</v>
          </cell>
          <cell r="B89" t="str">
            <v>SERVICIOS DE TRANSPORTE DE PASAJEROS</v>
          </cell>
          <cell r="C89">
            <v>3745350</v>
          </cell>
          <cell r="D89">
            <v>1400250</v>
          </cell>
          <cell r="E89">
            <v>5145600</v>
          </cell>
          <cell r="F89">
            <v>0</v>
          </cell>
          <cell r="G89">
            <v>5145600</v>
          </cell>
          <cell r="H89">
            <v>2134800</v>
          </cell>
          <cell r="I89">
            <v>0</v>
          </cell>
          <cell r="J89">
            <v>540600</v>
          </cell>
          <cell r="K89">
            <v>3010800</v>
          </cell>
          <cell r="L89">
            <v>540600</v>
          </cell>
          <cell r="M89">
            <v>3010800</v>
          </cell>
          <cell r="N89">
            <v>540600</v>
          </cell>
          <cell r="O89">
            <v>3010800</v>
          </cell>
        </row>
        <row r="90">
          <cell r="A90" t="str">
            <v>A020202006007</v>
          </cell>
          <cell r="B90" t="str">
            <v>SERVICIOS DE APOYO AL TRANSPORTE</v>
          </cell>
          <cell r="C90">
            <v>47003530</v>
          </cell>
          <cell r="D90">
            <v>-5832084</v>
          </cell>
          <cell r="E90">
            <v>41171446</v>
          </cell>
          <cell r="F90">
            <v>4342858</v>
          </cell>
          <cell r="G90">
            <v>41170472</v>
          </cell>
          <cell r="H90">
            <v>4375990</v>
          </cell>
          <cell r="I90">
            <v>974</v>
          </cell>
          <cell r="J90">
            <v>210840</v>
          </cell>
          <cell r="K90">
            <v>36794482</v>
          </cell>
          <cell r="L90">
            <v>2747887</v>
          </cell>
          <cell r="M90">
            <v>16730916</v>
          </cell>
          <cell r="N90">
            <v>2747887</v>
          </cell>
          <cell r="O90">
            <v>16730916</v>
          </cell>
        </row>
        <row r="91">
          <cell r="A91" t="str">
            <v>A020202006007020</v>
          </cell>
          <cell r="B91" t="str">
            <v>SERVICIOS DE ALMACENAMIENTO Y DEPÓSITO</v>
          </cell>
          <cell r="C91">
            <v>42453530</v>
          </cell>
          <cell r="D91">
            <v>-3242230</v>
          </cell>
          <cell r="E91">
            <v>39211300</v>
          </cell>
          <cell r="F91">
            <v>3932858</v>
          </cell>
          <cell r="G91">
            <v>39211300</v>
          </cell>
          <cell r="H91">
            <v>3932858</v>
          </cell>
          <cell r="I91">
            <v>0</v>
          </cell>
          <cell r="J91">
            <v>0</v>
          </cell>
          <cell r="K91">
            <v>35278442</v>
          </cell>
          <cell r="L91">
            <v>2537047</v>
          </cell>
          <cell r="M91">
            <v>15214876</v>
          </cell>
          <cell r="N91">
            <v>2537047</v>
          </cell>
          <cell r="O91">
            <v>15214876</v>
          </cell>
        </row>
        <row r="92">
          <cell r="A92" t="str">
            <v>A020202006007040</v>
          </cell>
          <cell r="B92" t="str">
            <v>SERVICIOS DE APOYO AL TRANSPORTE POR CARRETERA</v>
          </cell>
          <cell r="C92">
            <v>4550000</v>
          </cell>
          <cell r="D92">
            <v>-2589854</v>
          </cell>
          <cell r="E92">
            <v>1960146</v>
          </cell>
          <cell r="F92">
            <v>410000</v>
          </cell>
          <cell r="G92">
            <v>1959172</v>
          </cell>
          <cell r="H92">
            <v>443132</v>
          </cell>
          <cell r="I92">
            <v>974</v>
          </cell>
          <cell r="J92">
            <v>210840</v>
          </cell>
          <cell r="K92">
            <v>1516040</v>
          </cell>
          <cell r="L92">
            <v>210840</v>
          </cell>
          <cell r="M92">
            <v>1516040</v>
          </cell>
          <cell r="N92">
            <v>210840</v>
          </cell>
          <cell r="O92">
            <v>1516040</v>
          </cell>
        </row>
        <row r="93">
          <cell r="A93" t="str">
            <v>A020202006008</v>
          </cell>
          <cell r="B93" t="str">
            <v>SERVICIOS POSTALES Y DE MENSAJERÍA</v>
          </cell>
          <cell r="C93">
            <v>72741793</v>
          </cell>
          <cell r="D93">
            <v>-7515450</v>
          </cell>
          <cell r="E93">
            <v>65226343</v>
          </cell>
          <cell r="F93">
            <v>1613686</v>
          </cell>
          <cell r="G93">
            <v>64217689</v>
          </cell>
          <cell r="H93">
            <v>3613686</v>
          </cell>
          <cell r="I93">
            <v>1008654</v>
          </cell>
          <cell r="J93">
            <v>0</v>
          </cell>
          <cell r="K93">
            <v>60604003</v>
          </cell>
          <cell r="L93">
            <v>5286372</v>
          </cell>
          <cell r="M93">
            <v>31528957</v>
          </cell>
          <cell r="N93">
            <v>5286372</v>
          </cell>
          <cell r="O93">
            <v>31528957</v>
          </cell>
        </row>
        <row r="94">
          <cell r="A94" t="str">
            <v>A020202006009</v>
          </cell>
          <cell r="B94" t="str">
            <v>SERVICIOS DE DISTRIBUCIÓN DE ELECTRICIDAD, GAS Y AGUA (POR CUENTA PROPIA)</v>
          </cell>
          <cell r="C94">
            <v>119480171</v>
          </cell>
          <cell r="D94">
            <v>25327750</v>
          </cell>
          <cell r="E94">
            <v>144807921</v>
          </cell>
          <cell r="F94">
            <v>84667533.5</v>
          </cell>
          <cell r="G94">
            <v>144807921</v>
          </cell>
          <cell r="H94">
            <v>72241869.5</v>
          </cell>
          <cell r="I94">
            <v>0</v>
          </cell>
          <cell r="J94">
            <v>12425664</v>
          </cell>
          <cell r="K94">
            <v>72566051.5</v>
          </cell>
          <cell r="L94">
            <v>12425664</v>
          </cell>
          <cell r="M94">
            <v>72566051.5</v>
          </cell>
          <cell r="N94">
            <v>12425664</v>
          </cell>
          <cell r="O94">
            <v>72566051.5</v>
          </cell>
        </row>
        <row r="95">
          <cell r="A95" t="str">
            <v>A020202006009010</v>
          </cell>
          <cell r="B95" t="str">
            <v>SERVICIOS DE DISTRIBUCIÓN DE ELECTRICIDAD, Y SERVICIOS DE DISTRIBUCIÓN DE GAS (POR CUENTA PROPIA)</v>
          </cell>
          <cell r="C95">
            <v>108106471</v>
          </cell>
          <cell r="D95">
            <v>30512750</v>
          </cell>
          <cell r="E95">
            <v>138619221</v>
          </cell>
          <cell r="F95">
            <v>80518068</v>
          </cell>
          <cell r="G95">
            <v>138619221</v>
          </cell>
          <cell r="H95">
            <v>68396268</v>
          </cell>
          <cell r="I95">
            <v>0</v>
          </cell>
          <cell r="J95">
            <v>12121800</v>
          </cell>
          <cell r="K95">
            <v>70222953</v>
          </cell>
          <cell r="L95">
            <v>12121800</v>
          </cell>
          <cell r="M95">
            <v>70222953</v>
          </cell>
          <cell r="N95">
            <v>12121800</v>
          </cell>
          <cell r="O95">
            <v>70222953</v>
          </cell>
        </row>
        <row r="96">
          <cell r="A96" t="str">
            <v>A020202006009020</v>
          </cell>
          <cell r="B96" t="str">
            <v>SERVICIOS DE DISTRIBUCIÓN DE AGUA (POR CUENTA PROPIA)</v>
          </cell>
          <cell r="C96">
            <v>11373700</v>
          </cell>
          <cell r="D96">
            <v>-5185000</v>
          </cell>
          <cell r="E96">
            <v>6188700</v>
          </cell>
          <cell r="F96">
            <v>4149465.5</v>
          </cell>
          <cell r="G96">
            <v>6188700</v>
          </cell>
          <cell r="H96">
            <v>3845601.5</v>
          </cell>
          <cell r="I96">
            <v>0</v>
          </cell>
          <cell r="J96">
            <v>303864</v>
          </cell>
          <cell r="K96">
            <v>2343098.5</v>
          </cell>
          <cell r="L96">
            <v>303864</v>
          </cell>
          <cell r="M96">
            <v>2343098.5</v>
          </cell>
          <cell r="N96">
            <v>303864</v>
          </cell>
          <cell r="O96">
            <v>2343098.5</v>
          </cell>
        </row>
        <row r="97">
          <cell r="A97" t="str">
            <v>A020202007</v>
          </cell>
          <cell r="B97" t="str">
            <v>SERVICIOS FINANCIEROS Y SERVICIOS CONEXOS, SERVICIOS INMOBILIARIOS Y SERVICIOS DE LEASING</v>
          </cell>
          <cell r="C97">
            <v>343001775</v>
          </cell>
          <cell r="D97">
            <v>-46709188</v>
          </cell>
          <cell r="E97">
            <v>296292587</v>
          </cell>
          <cell r="F97">
            <v>272000000</v>
          </cell>
          <cell r="G97">
            <v>274283878</v>
          </cell>
          <cell r="H97">
            <v>273890586</v>
          </cell>
          <cell r="I97">
            <v>22008709</v>
          </cell>
          <cell r="J97">
            <v>0</v>
          </cell>
          <cell r="K97">
            <v>393292</v>
          </cell>
          <cell r="L97">
            <v>0</v>
          </cell>
          <cell r="M97">
            <v>393292</v>
          </cell>
          <cell r="N97">
            <v>0</v>
          </cell>
          <cell r="O97">
            <v>393292</v>
          </cell>
        </row>
        <row r="98">
          <cell r="A98" t="str">
            <v>A020202007001</v>
          </cell>
          <cell r="B98" t="str">
            <v>SERVICIOS FINANCIEROS Y SERVICIOS CONEXOS</v>
          </cell>
          <cell r="C98">
            <v>343001775</v>
          </cell>
          <cell r="D98">
            <v>-46709188</v>
          </cell>
          <cell r="E98">
            <v>296292587</v>
          </cell>
          <cell r="F98">
            <v>272000000</v>
          </cell>
          <cell r="G98">
            <v>274283878</v>
          </cell>
          <cell r="H98">
            <v>273890586</v>
          </cell>
          <cell r="I98">
            <v>22008709</v>
          </cell>
          <cell r="J98">
            <v>0</v>
          </cell>
          <cell r="K98">
            <v>393292</v>
          </cell>
          <cell r="L98">
            <v>0</v>
          </cell>
          <cell r="M98">
            <v>393292</v>
          </cell>
          <cell r="N98">
            <v>0</v>
          </cell>
          <cell r="O98">
            <v>393292</v>
          </cell>
        </row>
        <row r="99">
          <cell r="A99" t="str">
            <v>A020202007001011</v>
          </cell>
          <cell r="B99" t="str">
            <v>SERVICIOS FINANCIEROS, EXCEPTO DE LA BANCA DE INVERSIÓN, SERVICIOS DE SEGUROS Y SERVICIOS DE PENSIONES</v>
          </cell>
          <cell r="C99">
            <v>343001775</v>
          </cell>
          <cell r="D99">
            <v>-46709188</v>
          </cell>
          <cell r="E99">
            <v>296292587</v>
          </cell>
          <cell r="F99">
            <v>272000000</v>
          </cell>
          <cell r="G99">
            <v>274283878</v>
          </cell>
          <cell r="H99">
            <v>273890586</v>
          </cell>
          <cell r="I99">
            <v>22008709</v>
          </cell>
          <cell r="J99">
            <v>0</v>
          </cell>
          <cell r="K99">
            <v>393292</v>
          </cell>
          <cell r="L99">
            <v>0</v>
          </cell>
          <cell r="M99">
            <v>393292</v>
          </cell>
          <cell r="N99">
            <v>0</v>
          </cell>
          <cell r="O99">
            <v>393292</v>
          </cell>
        </row>
        <row r="100">
          <cell r="A100" t="str">
            <v>A020202008</v>
          </cell>
          <cell r="B100" t="str">
            <v>SERVICIOS PRESTADOS A LAS EMPRESAS Y SERVICIOS DE PRODUCCIÓN</v>
          </cell>
          <cell r="C100">
            <v>3779582414.27</v>
          </cell>
          <cell r="D100">
            <v>-381331214.26999998</v>
          </cell>
          <cell r="E100">
            <v>3398251200</v>
          </cell>
          <cell r="F100">
            <v>538761183.89999998</v>
          </cell>
          <cell r="G100">
            <v>3118082264.3099999</v>
          </cell>
          <cell r="H100">
            <v>565725069.56999993</v>
          </cell>
          <cell r="I100">
            <v>280168935.68999994</v>
          </cell>
          <cell r="J100">
            <v>134488927.06999999</v>
          </cell>
          <cell r="K100">
            <v>2552357194.7399998</v>
          </cell>
          <cell r="L100">
            <v>229826666.88</v>
          </cell>
          <cell r="M100">
            <v>1431150229.6099999</v>
          </cell>
          <cell r="N100">
            <v>144283232.88</v>
          </cell>
          <cell r="O100">
            <v>1345606795.6099999</v>
          </cell>
        </row>
        <row r="101">
          <cell r="A101" t="str">
            <v>A020202008002</v>
          </cell>
          <cell r="B101" t="str">
            <v>SERVICIOS JURÍDICOS Y CONTABLES</v>
          </cell>
          <cell r="C101">
            <v>214987900</v>
          </cell>
          <cell r="D101">
            <v>87739000</v>
          </cell>
          <cell r="E101">
            <v>302726900</v>
          </cell>
          <cell r="F101">
            <v>6079300</v>
          </cell>
          <cell r="G101">
            <v>294328633</v>
          </cell>
          <cell r="H101">
            <v>6079300</v>
          </cell>
          <cell r="I101">
            <v>8398267</v>
          </cell>
          <cell r="J101">
            <v>28000000</v>
          </cell>
          <cell r="K101">
            <v>288249333</v>
          </cell>
          <cell r="L101">
            <v>13261000</v>
          </cell>
          <cell r="M101">
            <v>147574333</v>
          </cell>
          <cell r="N101">
            <v>13261000</v>
          </cell>
          <cell r="O101">
            <v>147574333</v>
          </cell>
        </row>
        <row r="102">
          <cell r="A102" t="str">
            <v>A020202008002010</v>
          </cell>
          <cell r="B102" t="str">
            <v>SERVICIOS JURÍDICOS</v>
          </cell>
          <cell r="C102">
            <v>168731600</v>
          </cell>
          <cell r="D102">
            <v>0</v>
          </cell>
          <cell r="E102">
            <v>168731600</v>
          </cell>
          <cell r="F102">
            <v>0</v>
          </cell>
          <cell r="G102">
            <v>160333333</v>
          </cell>
          <cell r="H102">
            <v>0</v>
          </cell>
          <cell r="I102">
            <v>8398267</v>
          </cell>
          <cell r="J102">
            <v>0</v>
          </cell>
          <cell r="K102">
            <v>160333333</v>
          </cell>
          <cell r="L102">
            <v>11000000</v>
          </cell>
          <cell r="M102">
            <v>78333333</v>
          </cell>
          <cell r="N102">
            <v>11000000</v>
          </cell>
          <cell r="O102">
            <v>78333333</v>
          </cell>
        </row>
        <row r="103">
          <cell r="A103" t="str">
            <v>A020202008002020</v>
          </cell>
          <cell r="B103" t="str">
            <v>SERVICIOS DE CONTABILIDAD, AUDITORÍA Y TENEDURÍA DE LIBROS</v>
          </cell>
          <cell r="C103">
            <v>46256300</v>
          </cell>
          <cell r="D103">
            <v>87739000</v>
          </cell>
          <cell r="E103">
            <v>133995300</v>
          </cell>
          <cell r="F103">
            <v>6079300</v>
          </cell>
          <cell r="G103">
            <v>133995300</v>
          </cell>
          <cell r="H103">
            <v>6079300</v>
          </cell>
          <cell r="I103">
            <v>0</v>
          </cell>
          <cell r="J103">
            <v>28000000</v>
          </cell>
          <cell r="K103">
            <v>127916000</v>
          </cell>
          <cell r="L103">
            <v>2261000</v>
          </cell>
          <cell r="M103">
            <v>69241000</v>
          </cell>
          <cell r="N103">
            <v>2261000</v>
          </cell>
          <cell r="O103">
            <v>69241000</v>
          </cell>
        </row>
        <row r="104">
          <cell r="A104" t="str">
            <v>A020202008003</v>
          </cell>
          <cell r="B104" t="str">
            <v>OTROS SERVICIOS PROFESIONALES, CIENTÍFICOS Y TÉCNICOS</v>
          </cell>
          <cell r="C104">
            <v>1626365250.3299999</v>
          </cell>
          <cell r="D104">
            <v>-204667464.32999998</v>
          </cell>
          <cell r="E104">
            <v>1421697786</v>
          </cell>
          <cell r="F104">
            <v>20486102.329999998</v>
          </cell>
          <cell r="G104">
            <v>1170332225.3299999</v>
          </cell>
          <cell r="H104">
            <v>58412780</v>
          </cell>
          <cell r="I104">
            <v>251365560.66999996</v>
          </cell>
          <cell r="J104">
            <v>62000000</v>
          </cell>
          <cell r="K104">
            <v>1111919445.3299999</v>
          </cell>
          <cell r="L104">
            <v>80717490</v>
          </cell>
          <cell r="M104">
            <v>484056198.32999998</v>
          </cell>
          <cell r="N104">
            <v>70101490</v>
          </cell>
          <cell r="O104">
            <v>473440198.32999998</v>
          </cell>
        </row>
        <row r="105">
          <cell r="A105" t="str">
            <v>A020202008003011</v>
          </cell>
          <cell r="B105" t="str">
            <v>SERVICIOS DE CONSULTORÍA EN ADMINISTRACIÓN Y SERVICIOS DE GESTIÓN</v>
          </cell>
          <cell r="C105">
            <v>33394657</v>
          </cell>
          <cell r="D105">
            <v>16921136</v>
          </cell>
          <cell r="E105">
            <v>50315793</v>
          </cell>
          <cell r="F105">
            <v>0</v>
          </cell>
          <cell r="G105">
            <v>47635849</v>
          </cell>
          <cell r="H105">
            <v>33977860</v>
          </cell>
          <cell r="I105">
            <v>2679944</v>
          </cell>
          <cell r="J105">
            <v>0</v>
          </cell>
          <cell r="K105">
            <v>13657989</v>
          </cell>
          <cell r="L105">
            <v>1339972</v>
          </cell>
          <cell r="M105">
            <v>12318017</v>
          </cell>
          <cell r="N105">
            <v>1339972</v>
          </cell>
          <cell r="O105">
            <v>12318017</v>
          </cell>
        </row>
        <row r="106">
          <cell r="A106" t="str">
            <v>A020202008003013</v>
          </cell>
          <cell r="B106" t="str">
            <v>SERVICIOS DE TECNOLOGÍA DE LA INFORMACIÓN (TI) DE CONSULTORÍA Y DE APOYO</v>
          </cell>
          <cell r="C106">
            <v>489025312</v>
          </cell>
          <cell r="D106">
            <v>-22670312</v>
          </cell>
          <cell r="E106">
            <v>466355000</v>
          </cell>
          <cell r="F106">
            <v>6500000</v>
          </cell>
          <cell r="G106">
            <v>243841727</v>
          </cell>
          <cell r="H106">
            <v>8324087</v>
          </cell>
          <cell r="I106">
            <v>222513273</v>
          </cell>
          <cell r="J106">
            <v>0</v>
          </cell>
          <cell r="K106">
            <v>235517640</v>
          </cell>
          <cell r="L106">
            <v>17927469</v>
          </cell>
          <cell r="M106">
            <v>103608280</v>
          </cell>
          <cell r="N106">
            <v>10311469</v>
          </cell>
          <cell r="O106">
            <v>95992280</v>
          </cell>
        </row>
        <row r="107">
          <cell r="A107" t="str">
            <v>A020202008003020</v>
          </cell>
          <cell r="B107" t="str">
            <v>SERVICIOS DE ARQUITECTURA, SERVICIOS DE PLANEACIÓN URBANA Y ORDENACIÓN DEL TERRITORIO; SERVICIOS DE ARQUITECTURA PAISAJISTA</v>
          </cell>
          <cell r="C107">
            <v>29650833.329999998</v>
          </cell>
          <cell r="D107">
            <v>0</v>
          </cell>
          <cell r="E107">
            <v>29650833.329999998</v>
          </cell>
          <cell r="F107">
            <v>0</v>
          </cell>
          <cell r="G107">
            <v>29650833.329999998</v>
          </cell>
          <cell r="H107">
            <v>0</v>
          </cell>
          <cell r="I107">
            <v>0</v>
          </cell>
          <cell r="J107">
            <v>0</v>
          </cell>
          <cell r="K107">
            <v>29650833.329999998</v>
          </cell>
          <cell r="L107">
            <v>0</v>
          </cell>
          <cell r="M107">
            <v>29650833.329999998</v>
          </cell>
          <cell r="N107">
            <v>0</v>
          </cell>
          <cell r="O107">
            <v>29650833.329999998</v>
          </cell>
        </row>
        <row r="108">
          <cell r="A108" t="str">
            <v>A020202008003030</v>
          </cell>
          <cell r="B108" t="str">
            <v>SERVICIOS DE INGENIERÍA</v>
          </cell>
          <cell r="C108">
            <v>41914600</v>
          </cell>
          <cell r="D108">
            <v>-4581267</v>
          </cell>
          <cell r="E108">
            <v>37333333</v>
          </cell>
          <cell r="F108">
            <v>0</v>
          </cell>
          <cell r="G108">
            <v>37333333</v>
          </cell>
          <cell r="H108">
            <v>0</v>
          </cell>
          <cell r="I108">
            <v>0</v>
          </cell>
          <cell r="J108">
            <v>0</v>
          </cell>
          <cell r="K108">
            <v>37333333</v>
          </cell>
          <cell r="L108">
            <v>3500000</v>
          </cell>
          <cell r="M108">
            <v>14000000</v>
          </cell>
          <cell r="N108">
            <v>3500000</v>
          </cell>
          <cell r="O108">
            <v>14000000</v>
          </cell>
        </row>
        <row r="109">
          <cell r="A109" t="str">
            <v>A020202008003090</v>
          </cell>
          <cell r="B109" t="str">
            <v>OTROS SERVICIOS PROFESIONALES Y TÉCNICOS N.C.P.</v>
          </cell>
          <cell r="C109">
            <v>1032379848</v>
          </cell>
          <cell r="D109">
            <v>-194337021.32999998</v>
          </cell>
          <cell r="E109">
            <v>838042826.66999996</v>
          </cell>
          <cell r="F109">
            <v>13986102.33</v>
          </cell>
          <cell r="G109">
            <v>811870483</v>
          </cell>
          <cell r="H109">
            <v>16110833</v>
          </cell>
          <cell r="I109">
            <v>26172343.669999957</v>
          </cell>
          <cell r="J109">
            <v>62000000</v>
          </cell>
          <cell r="K109">
            <v>795759650</v>
          </cell>
          <cell r="L109">
            <v>57950049</v>
          </cell>
          <cell r="M109">
            <v>324479068</v>
          </cell>
          <cell r="N109">
            <v>54950049</v>
          </cell>
          <cell r="O109">
            <v>321479068</v>
          </cell>
        </row>
        <row r="110">
          <cell r="A110" t="str">
            <v>A020202008004</v>
          </cell>
          <cell r="B110" t="str">
            <v>SERVICIOS DE TELECOMUNICACIONES, TRANSMISIÓN Y SUMINISTRO DE INFORMACIÓN</v>
          </cell>
          <cell r="C110">
            <v>135474400</v>
          </cell>
          <cell r="D110">
            <v>-31000000</v>
          </cell>
          <cell r="E110">
            <v>104474400</v>
          </cell>
          <cell r="F110">
            <v>57705417</v>
          </cell>
          <cell r="G110">
            <v>104474400</v>
          </cell>
          <cell r="H110">
            <v>55797168</v>
          </cell>
          <cell r="I110">
            <v>0</v>
          </cell>
          <cell r="J110">
            <v>8038329</v>
          </cell>
          <cell r="K110">
            <v>48677232</v>
          </cell>
          <cell r="L110">
            <v>8038329</v>
          </cell>
          <cell r="M110">
            <v>48677232</v>
          </cell>
          <cell r="N110">
            <v>8038329</v>
          </cell>
          <cell r="O110">
            <v>48677232</v>
          </cell>
        </row>
        <row r="111">
          <cell r="A111" t="str">
            <v>A020202008004010</v>
          </cell>
          <cell r="B111" t="str">
            <v>SERVICIOS DE TELEFONÍA Y OTRAS TELECOMUNICACIONES</v>
          </cell>
          <cell r="C111">
            <v>11629800</v>
          </cell>
          <cell r="D111">
            <v>-2000000</v>
          </cell>
          <cell r="E111">
            <v>9629800</v>
          </cell>
          <cell r="F111">
            <v>5750329</v>
          </cell>
          <cell r="G111">
            <v>9629800</v>
          </cell>
          <cell r="H111">
            <v>5000427</v>
          </cell>
          <cell r="I111">
            <v>0</v>
          </cell>
          <cell r="J111">
            <v>749902</v>
          </cell>
          <cell r="K111">
            <v>4629373</v>
          </cell>
          <cell r="L111">
            <v>749902</v>
          </cell>
          <cell r="M111">
            <v>4629373</v>
          </cell>
          <cell r="N111">
            <v>749902</v>
          </cell>
          <cell r="O111">
            <v>4629373</v>
          </cell>
        </row>
        <row r="112">
          <cell r="A112" t="str">
            <v>A020202008004020</v>
          </cell>
          <cell r="B112" t="str">
            <v>SERVICIOS DE TELECOMUNICACIONES A TRAVÉS DE INTERNET</v>
          </cell>
          <cell r="C112">
            <v>123844600</v>
          </cell>
          <cell r="D112">
            <v>-29000000</v>
          </cell>
          <cell r="E112">
            <v>94844600</v>
          </cell>
          <cell r="F112">
            <v>51955088</v>
          </cell>
          <cell r="G112">
            <v>94844600</v>
          </cell>
          <cell r="H112">
            <v>50796741</v>
          </cell>
          <cell r="I112">
            <v>0</v>
          </cell>
          <cell r="J112">
            <v>7288427</v>
          </cell>
          <cell r="K112">
            <v>44047859</v>
          </cell>
          <cell r="L112">
            <v>7288427</v>
          </cell>
          <cell r="M112">
            <v>44047859</v>
          </cell>
          <cell r="N112">
            <v>7288427</v>
          </cell>
          <cell r="O112">
            <v>44047859</v>
          </cell>
        </row>
        <row r="113">
          <cell r="A113" t="str">
            <v>A020202008005</v>
          </cell>
          <cell r="B113" t="str">
            <v>SERVICIOS DE SOPORTE</v>
          </cell>
          <cell r="C113">
            <v>1491700578.9400001</v>
          </cell>
          <cell r="D113">
            <v>-112590778.94</v>
          </cell>
          <cell r="E113">
            <v>1379109800</v>
          </cell>
          <cell r="F113">
            <v>437299717.56999999</v>
          </cell>
          <cell r="G113">
            <v>1379109799.98</v>
          </cell>
          <cell r="H113">
            <v>437299717.56999999</v>
          </cell>
          <cell r="I113">
            <v>1.9999980926513672E-2</v>
          </cell>
          <cell r="J113">
            <v>26325598.07</v>
          </cell>
          <cell r="K113">
            <v>941810082.41000009</v>
          </cell>
          <cell r="L113">
            <v>106134120.84</v>
          </cell>
          <cell r="M113">
            <v>641374851.24000001</v>
          </cell>
          <cell r="N113">
            <v>34802866.840000004</v>
          </cell>
          <cell r="O113">
            <v>570043597.24000001</v>
          </cell>
        </row>
        <row r="114">
          <cell r="A114" t="str">
            <v>A020202008005020</v>
          </cell>
          <cell r="B114" t="str">
            <v>SERVICIOS DE INVESTIGACIÓN Y SEGURIDAD</v>
          </cell>
          <cell r="C114">
            <v>968273669</v>
          </cell>
          <cell r="D114">
            <v>-82305369</v>
          </cell>
          <cell r="E114">
            <v>885968300</v>
          </cell>
          <cell r="F114">
            <v>250635317</v>
          </cell>
          <cell r="G114">
            <v>885968300</v>
          </cell>
          <cell r="H114">
            <v>250635317</v>
          </cell>
          <cell r="I114">
            <v>0</v>
          </cell>
          <cell r="J114">
            <v>0</v>
          </cell>
          <cell r="K114">
            <v>635332983</v>
          </cell>
          <cell r="L114">
            <v>71331254</v>
          </cell>
          <cell r="M114">
            <v>439590166</v>
          </cell>
          <cell r="N114">
            <v>0</v>
          </cell>
          <cell r="O114">
            <v>368258912</v>
          </cell>
        </row>
        <row r="115">
          <cell r="A115" t="str">
            <v>A020202008005030</v>
          </cell>
          <cell r="B115" t="str">
            <v>SERVICIOS DE LIMPIEZA</v>
          </cell>
          <cell r="C115">
            <v>523426909.94</v>
          </cell>
          <cell r="D115">
            <v>-30285409.940000001</v>
          </cell>
          <cell r="E115">
            <v>493141500</v>
          </cell>
          <cell r="F115">
            <v>186664400.56999999</v>
          </cell>
          <cell r="G115">
            <v>493141499.98000002</v>
          </cell>
          <cell r="H115">
            <v>186664400.56999999</v>
          </cell>
          <cell r="I115">
            <v>1.9999980926513672E-2</v>
          </cell>
          <cell r="J115">
            <v>26325598.07</v>
          </cell>
          <cell r="K115">
            <v>306477099.41000003</v>
          </cell>
          <cell r="L115">
            <v>34802866.840000004</v>
          </cell>
          <cell r="M115">
            <v>201784685.24000001</v>
          </cell>
          <cell r="N115">
            <v>34802866.840000004</v>
          </cell>
          <cell r="O115">
            <v>201784685.24000001</v>
          </cell>
        </row>
        <row r="116">
          <cell r="A116" t="str">
            <v>A020202008007</v>
          </cell>
          <cell r="B116" t="str">
            <v>SERVICIOS DE MANTENIMIENTO, REPARACIÓN E INSTALACIÓN (EXCEPTO SERVICIOS DE CONSTRUCCIÓN)</v>
          </cell>
          <cell r="C116">
            <v>305012385</v>
          </cell>
          <cell r="D116">
            <v>-116728095</v>
          </cell>
          <cell r="E116">
            <v>188284290</v>
          </cell>
          <cell r="F116">
            <v>17190647</v>
          </cell>
          <cell r="G116">
            <v>167879182</v>
          </cell>
          <cell r="H116">
            <v>7981357</v>
          </cell>
          <cell r="I116">
            <v>20405108</v>
          </cell>
          <cell r="J116">
            <v>10125000</v>
          </cell>
          <cell r="K116">
            <v>159897825</v>
          </cell>
          <cell r="L116">
            <v>21675727.039999999</v>
          </cell>
          <cell r="M116">
            <v>108385228.03999999</v>
          </cell>
          <cell r="N116">
            <v>18079547.039999999</v>
          </cell>
          <cell r="O116">
            <v>104789048.03999999</v>
          </cell>
        </row>
        <row r="117">
          <cell r="A117" t="str">
            <v>A020202008007011</v>
          </cell>
          <cell r="B117" t="str">
            <v>SERVICIOS DE MANTENIMIENTO Y REPARACIÓN DE PRODUCTOS METÁLICOS ELABORADOS, EXCEPTO MAQUINARIA Y EQUIPO</v>
          </cell>
          <cell r="C117">
            <v>261332385</v>
          </cell>
          <cell r="D117">
            <v>-73048095</v>
          </cell>
          <cell r="E117">
            <v>188284290</v>
          </cell>
          <cell r="F117">
            <v>17190647</v>
          </cell>
          <cell r="G117">
            <v>167879182</v>
          </cell>
          <cell r="H117">
            <v>7981357</v>
          </cell>
          <cell r="I117">
            <v>20405108</v>
          </cell>
          <cell r="J117">
            <v>10125000</v>
          </cell>
          <cell r="K117">
            <v>159897825</v>
          </cell>
          <cell r="L117">
            <v>21675727.039999999</v>
          </cell>
          <cell r="M117">
            <v>108385228.03999999</v>
          </cell>
          <cell r="N117">
            <v>18079547.039999999</v>
          </cell>
          <cell r="O117">
            <v>104789048.03999999</v>
          </cell>
        </row>
        <row r="118">
          <cell r="A118" t="str">
            <v>A020202008007015</v>
          </cell>
          <cell r="B118" t="str">
            <v>SERVICIOS DE MANTENIMIENTO Y REPARACIÓN DE OTRA MAQUINARIA Y OTRO EQUIPO</v>
          </cell>
          <cell r="C118">
            <v>43680000</v>
          </cell>
          <cell r="D118">
            <v>-43680000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A020202008007039</v>
          </cell>
          <cell r="B119" t="str">
            <v>SERVICIOS DE INSTALACIÓN DE OTROS BIENES N.C.P.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A020202008009</v>
          </cell>
          <cell r="B120" t="str">
            <v>OTROS SERVICIOS DE FABRICACIÓN; SERVICIOS DE EDICIÓN, IMPRESIÓN Y REPRODUCCIÓN; SERVICIOS DE RECUPERACIÓN DE MATERIALES</v>
          </cell>
          <cell r="C120">
            <v>6041900</v>
          </cell>
          <cell r="D120">
            <v>-4083876</v>
          </cell>
          <cell r="E120">
            <v>1958024</v>
          </cell>
          <cell r="F120">
            <v>0</v>
          </cell>
          <cell r="G120">
            <v>1958024</v>
          </cell>
          <cell r="H120">
            <v>154747</v>
          </cell>
          <cell r="I120">
            <v>0</v>
          </cell>
          <cell r="J120">
            <v>0</v>
          </cell>
          <cell r="K120">
            <v>1803277</v>
          </cell>
          <cell r="L120">
            <v>0</v>
          </cell>
          <cell r="M120">
            <v>1082387</v>
          </cell>
          <cell r="N120">
            <v>0</v>
          </cell>
          <cell r="O120">
            <v>1082387</v>
          </cell>
        </row>
        <row r="121">
          <cell r="A121" t="str">
            <v>A020202008009010</v>
          </cell>
          <cell r="B121" t="str">
            <v>SERVICIOS DE EDICIÓN, IMPRESIÓN Y REPRODUCCIÓN</v>
          </cell>
          <cell r="C121">
            <v>6041900</v>
          </cell>
          <cell r="D121">
            <v>-4083876</v>
          </cell>
          <cell r="E121">
            <v>1958024</v>
          </cell>
          <cell r="F121">
            <v>0</v>
          </cell>
          <cell r="G121">
            <v>1958024</v>
          </cell>
          <cell r="H121">
            <v>154747</v>
          </cell>
          <cell r="I121">
            <v>0</v>
          </cell>
          <cell r="J121">
            <v>0</v>
          </cell>
          <cell r="K121">
            <v>1803277</v>
          </cell>
          <cell r="L121">
            <v>0</v>
          </cell>
          <cell r="M121">
            <v>1082387</v>
          </cell>
          <cell r="N121">
            <v>0</v>
          </cell>
          <cell r="O121">
            <v>1082387</v>
          </cell>
        </row>
        <row r="122">
          <cell r="A122" t="str">
            <v>A020202009</v>
          </cell>
          <cell r="B122" t="str">
            <v>SERVICIOS PARA LA COMUNIDAD, SOCIALES Y PERSONALES</v>
          </cell>
          <cell r="C122">
            <v>57042739</v>
          </cell>
          <cell r="D122">
            <v>-21690929</v>
          </cell>
          <cell r="E122">
            <v>35351810</v>
          </cell>
          <cell r="F122">
            <v>8624844.5</v>
          </cell>
          <cell r="G122">
            <v>35339742</v>
          </cell>
          <cell r="H122">
            <v>9356678.5</v>
          </cell>
          <cell r="I122">
            <v>12068</v>
          </cell>
          <cell r="J122">
            <v>881866</v>
          </cell>
          <cell r="K122">
            <v>25983063.5</v>
          </cell>
          <cell r="L122">
            <v>5065066</v>
          </cell>
          <cell r="M122">
            <v>13330953.5</v>
          </cell>
          <cell r="N122">
            <v>5065066</v>
          </cell>
          <cell r="O122">
            <v>13330953.5</v>
          </cell>
        </row>
        <row r="123">
          <cell r="A123" t="str">
            <v>A020202009002</v>
          </cell>
          <cell r="B123" t="str">
            <v>SERVICIOS DE EDUCACIÓN</v>
          </cell>
          <cell r="C123">
            <v>10000000</v>
          </cell>
          <cell r="D123">
            <v>-10000000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A020202009002090</v>
          </cell>
          <cell r="B124" t="str">
            <v>OTROS TIPOS DE EDUCACIÓN Y SERVICIOS DE APOYO EDUCATIVO</v>
          </cell>
          <cell r="C124">
            <v>10000000</v>
          </cell>
          <cell r="D124">
            <v>-10000000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A020202009003</v>
          </cell>
          <cell r="B125" t="str">
            <v>SERVICIOS PARA EL CUIDADO DE LA SALUD HUMANA Y SERVICIOS SOCIALES</v>
          </cell>
          <cell r="C125">
            <v>11670839</v>
          </cell>
          <cell r="D125">
            <v>-3642739</v>
          </cell>
          <cell r="E125">
            <v>8028100</v>
          </cell>
          <cell r="F125">
            <v>0</v>
          </cell>
          <cell r="G125">
            <v>8028100</v>
          </cell>
          <cell r="H125">
            <v>1613700</v>
          </cell>
          <cell r="I125">
            <v>0</v>
          </cell>
          <cell r="J125">
            <v>0</v>
          </cell>
          <cell r="K125">
            <v>6414400</v>
          </cell>
          <cell r="L125">
            <v>4183200</v>
          </cell>
          <cell r="M125">
            <v>6414400</v>
          </cell>
          <cell r="N125">
            <v>4183200</v>
          </cell>
          <cell r="O125">
            <v>6414400</v>
          </cell>
        </row>
        <row r="126">
          <cell r="A126" t="str">
            <v>A020202009003010</v>
          </cell>
          <cell r="B126" t="str">
            <v>SERVICIOS DE SALUD HUMANA</v>
          </cell>
          <cell r="C126">
            <v>11670839</v>
          </cell>
          <cell r="D126">
            <v>-3642739</v>
          </cell>
          <cell r="E126">
            <v>8028100</v>
          </cell>
          <cell r="F126">
            <v>0</v>
          </cell>
          <cell r="G126">
            <v>8028100</v>
          </cell>
          <cell r="H126">
            <v>1613700</v>
          </cell>
          <cell r="I126">
            <v>0</v>
          </cell>
          <cell r="J126">
            <v>0</v>
          </cell>
          <cell r="K126">
            <v>6414400</v>
          </cell>
          <cell r="L126">
            <v>4183200</v>
          </cell>
          <cell r="M126">
            <v>6414400</v>
          </cell>
          <cell r="N126">
            <v>4183200</v>
          </cell>
          <cell r="O126">
            <v>6414400</v>
          </cell>
        </row>
        <row r="127">
          <cell r="A127" t="str">
            <v>A020202009004</v>
          </cell>
          <cell r="B127" t="str">
            <v>SERVICIOS DE ALCANTARILLADO, RECOLECCIÓN, TRATAMIENTO Y DISPOSICIÓN DE DESECHOS Y OTROS SERVICIOS DE SANEAMIENTO AMBIENTAL</v>
          </cell>
          <cell r="C127">
            <v>24371900</v>
          </cell>
          <cell r="D127">
            <v>-7048190</v>
          </cell>
          <cell r="E127">
            <v>17323710</v>
          </cell>
          <cell r="F127">
            <v>8624844.5</v>
          </cell>
          <cell r="G127">
            <v>17323710</v>
          </cell>
          <cell r="H127">
            <v>7742978.5</v>
          </cell>
          <cell r="I127">
            <v>0</v>
          </cell>
          <cell r="J127">
            <v>881866</v>
          </cell>
          <cell r="K127">
            <v>9580731.5</v>
          </cell>
          <cell r="L127">
            <v>881866</v>
          </cell>
          <cell r="M127">
            <v>5928621.5</v>
          </cell>
          <cell r="N127">
            <v>881866</v>
          </cell>
          <cell r="O127">
            <v>5928621.5</v>
          </cell>
        </row>
        <row r="128">
          <cell r="A128" t="str">
            <v>A020202009004010</v>
          </cell>
          <cell r="B128" t="str">
            <v>SERVICIOS DE ALCANTARILLADO, SERVICIOS DE LIMPIEZA, TRATAMIENTO DE AGUAS RESIDUALES Y TANQUES SÉPTICOS</v>
          </cell>
          <cell r="C128">
            <v>11373700</v>
          </cell>
          <cell r="D128">
            <v>-5500000</v>
          </cell>
          <cell r="E128">
            <v>5873700</v>
          </cell>
          <cell r="F128">
            <v>3793404.5</v>
          </cell>
          <cell r="G128">
            <v>5873700</v>
          </cell>
          <cell r="H128">
            <v>3481338.5</v>
          </cell>
          <cell r="I128">
            <v>0</v>
          </cell>
          <cell r="J128">
            <v>312066</v>
          </cell>
          <cell r="K128">
            <v>2392361.5</v>
          </cell>
          <cell r="L128">
            <v>312066</v>
          </cell>
          <cell r="M128">
            <v>2392361.5</v>
          </cell>
          <cell r="N128">
            <v>312066</v>
          </cell>
          <cell r="O128">
            <v>2392361.5</v>
          </cell>
        </row>
        <row r="129">
          <cell r="A129" t="str">
            <v>A020202009004020</v>
          </cell>
          <cell r="B129" t="str">
            <v>SERVICIOS DE RECOLECCIÓN DE DESECHOS</v>
          </cell>
          <cell r="C129">
            <v>9672400</v>
          </cell>
          <cell r="D129">
            <v>-1874500</v>
          </cell>
          <cell r="E129">
            <v>7797900</v>
          </cell>
          <cell r="F129">
            <v>4831440</v>
          </cell>
          <cell r="G129">
            <v>7797900</v>
          </cell>
          <cell r="H129">
            <v>4261640</v>
          </cell>
          <cell r="I129">
            <v>0</v>
          </cell>
          <cell r="J129">
            <v>569800</v>
          </cell>
          <cell r="K129">
            <v>3536260</v>
          </cell>
          <cell r="L129">
            <v>569800</v>
          </cell>
          <cell r="M129">
            <v>3536260</v>
          </cell>
          <cell r="N129">
            <v>569800</v>
          </cell>
          <cell r="O129">
            <v>3536260</v>
          </cell>
        </row>
        <row r="130">
          <cell r="A130" t="str">
            <v>A020202009004040</v>
          </cell>
          <cell r="B130" t="str">
            <v>SERVICIOS DE DESCONTAMINACIÓN</v>
          </cell>
          <cell r="C130">
            <v>3325800</v>
          </cell>
          <cell r="D130">
            <v>326310</v>
          </cell>
          <cell r="E130">
            <v>3652110</v>
          </cell>
          <cell r="F130">
            <v>0</v>
          </cell>
          <cell r="G130">
            <v>3652110</v>
          </cell>
          <cell r="H130">
            <v>0</v>
          </cell>
          <cell r="I130">
            <v>0</v>
          </cell>
          <cell r="J130">
            <v>0</v>
          </cell>
          <cell r="K130">
            <v>3652110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A020202009006</v>
          </cell>
          <cell r="B131" t="str">
            <v>SERVICIOS DE ESPARCIMIENTO, CULTURALES Y DEPORTIVOS</v>
          </cell>
          <cell r="C131">
            <v>11000000</v>
          </cell>
          <cell r="D131">
            <v>-1000000</v>
          </cell>
          <cell r="E131">
            <v>10000000</v>
          </cell>
          <cell r="F131">
            <v>0</v>
          </cell>
          <cell r="G131">
            <v>9987932</v>
          </cell>
          <cell r="H131">
            <v>0</v>
          </cell>
          <cell r="I131">
            <v>12068</v>
          </cell>
          <cell r="J131">
            <v>0</v>
          </cell>
          <cell r="K131">
            <v>9987932</v>
          </cell>
          <cell r="L131">
            <v>0</v>
          </cell>
          <cell r="M131">
            <v>987932</v>
          </cell>
          <cell r="N131">
            <v>0</v>
          </cell>
          <cell r="O131">
            <v>987932</v>
          </cell>
        </row>
        <row r="132">
          <cell r="A132" t="str">
            <v>A020202009006090</v>
          </cell>
          <cell r="B132" t="str">
            <v>OTROS SERVICIOS DE ESPARCIMIENTO Y DIVERSIÓN</v>
          </cell>
          <cell r="C132">
            <v>11000000</v>
          </cell>
          <cell r="D132">
            <v>-1000000</v>
          </cell>
          <cell r="E132">
            <v>10000000</v>
          </cell>
          <cell r="F132">
            <v>0</v>
          </cell>
          <cell r="G132">
            <v>9987932</v>
          </cell>
          <cell r="H132">
            <v>0</v>
          </cell>
          <cell r="I132">
            <v>12068</v>
          </cell>
          <cell r="J132">
            <v>0</v>
          </cell>
          <cell r="K132">
            <v>9987932</v>
          </cell>
          <cell r="L132">
            <v>0</v>
          </cell>
          <cell r="M132">
            <v>987932</v>
          </cell>
          <cell r="N132">
            <v>0</v>
          </cell>
          <cell r="O132">
            <v>987932</v>
          </cell>
        </row>
        <row r="133">
          <cell r="A133" t="str">
            <v>A020202010</v>
          </cell>
          <cell r="B133" t="str">
            <v>VIÁTICOS DE LOS FUNCIONARIOS EN COMISIÓN</v>
          </cell>
          <cell r="C133">
            <v>20273800</v>
          </cell>
          <cell r="D133">
            <v>0</v>
          </cell>
          <cell r="E133">
            <v>20273800</v>
          </cell>
          <cell r="F133">
            <v>-9726200</v>
          </cell>
          <cell r="G133">
            <v>8273800</v>
          </cell>
          <cell r="H133">
            <v>5027834</v>
          </cell>
          <cell r="I133">
            <v>12000000</v>
          </cell>
          <cell r="J133">
            <v>1582500</v>
          </cell>
          <cell r="K133">
            <v>3245966</v>
          </cell>
          <cell r="L133">
            <v>1582500</v>
          </cell>
          <cell r="M133">
            <v>3245966</v>
          </cell>
          <cell r="N133">
            <v>131875</v>
          </cell>
          <cell r="O133">
            <v>1795341</v>
          </cell>
        </row>
        <row r="134">
          <cell r="A134" t="str">
            <v>A03</v>
          </cell>
          <cell r="B134" t="str">
            <v>TRANSFERENCIAS CORRIENTES</v>
          </cell>
          <cell r="C134">
            <v>562028314</v>
          </cell>
          <cell r="D134">
            <v>-61552614</v>
          </cell>
          <cell r="E134">
            <v>500475700</v>
          </cell>
          <cell r="F134">
            <v>77970455</v>
          </cell>
          <cell r="G134">
            <v>268552107</v>
          </cell>
          <cell r="H134">
            <v>74988609</v>
          </cell>
          <cell r="I134">
            <v>231923593</v>
          </cell>
          <cell r="J134">
            <v>13094849</v>
          </cell>
          <cell r="K134">
            <v>193563498</v>
          </cell>
          <cell r="L134">
            <v>13094849</v>
          </cell>
          <cell r="M134">
            <v>193563498</v>
          </cell>
          <cell r="N134">
            <v>0</v>
          </cell>
          <cell r="O134">
            <v>180468649</v>
          </cell>
        </row>
        <row r="135">
          <cell r="A135" t="str">
            <v>A0303</v>
          </cell>
          <cell r="B135" t="str">
            <v>A ENTIDADES DEL GOBIERNO GENERAL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A030301</v>
          </cell>
          <cell r="B136" t="str">
            <v>ÓRGANOS DEL PGN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A030301002</v>
          </cell>
          <cell r="B137" t="str">
            <v>DEVOLUCIÓN DE APORTES A LA NACIÓN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A0304</v>
          </cell>
          <cell r="B138" t="str">
            <v>PRESTACIONES SOCIALES</v>
          </cell>
          <cell r="C138">
            <v>454555714</v>
          </cell>
          <cell r="D138">
            <v>-61552614</v>
          </cell>
          <cell r="E138">
            <v>393003100</v>
          </cell>
          <cell r="F138">
            <v>20747200</v>
          </cell>
          <cell r="G138">
            <v>161079507</v>
          </cell>
          <cell r="H138">
            <v>28612869</v>
          </cell>
          <cell r="I138">
            <v>231923593</v>
          </cell>
          <cell r="J138">
            <v>2247334</v>
          </cell>
          <cell r="K138">
            <v>132466638</v>
          </cell>
          <cell r="L138">
            <v>2247334</v>
          </cell>
          <cell r="M138">
            <v>132466638</v>
          </cell>
          <cell r="N138">
            <v>0</v>
          </cell>
          <cell r="O138">
            <v>130219304</v>
          </cell>
        </row>
        <row r="139">
          <cell r="A139" t="str">
            <v>A030402</v>
          </cell>
          <cell r="B139" t="str">
            <v>PRESTACIONES SOCIALES RELACIONADAS CON EL EMPLEO</v>
          </cell>
          <cell r="C139">
            <v>454555714</v>
          </cell>
          <cell r="D139">
            <v>-61552614</v>
          </cell>
          <cell r="E139">
            <v>393003100</v>
          </cell>
          <cell r="F139">
            <v>20747200</v>
          </cell>
          <cell r="G139">
            <v>161079507</v>
          </cell>
          <cell r="H139">
            <v>28612869</v>
          </cell>
          <cell r="I139">
            <v>231923593</v>
          </cell>
          <cell r="J139">
            <v>2247334</v>
          </cell>
          <cell r="K139">
            <v>132466638</v>
          </cell>
          <cell r="L139">
            <v>2247334</v>
          </cell>
          <cell r="M139">
            <v>132466638</v>
          </cell>
          <cell r="N139">
            <v>0</v>
          </cell>
          <cell r="O139">
            <v>130219304</v>
          </cell>
        </row>
        <row r="140">
          <cell r="A140" t="str">
            <v>A030402001</v>
          </cell>
          <cell r="B140" t="str">
            <v>MESADAS PENSIONALES</v>
          </cell>
          <cell r="C140">
            <v>15735900</v>
          </cell>
          <cell r="D140">
            <v>0</v>
          </cell>
          <cell r="E140">
            <v>15735900</v>
          </cell>
          <cell r="F140">
            <v>0</v>
          </cell>
          <cell r="G140">
            <v>15731338</v>
          </cell>
          <cell r="H140">
            <v>7865669</v>
          </cell>
          <cell r="I140">
            <v>4562</v>
          </cell>
          <cell r="J140">
            <v>2247334</v>
          </cell>
          <cell r="K140">
            <v>7865669</v>
          </cell>
          <cell r="L140">
            <v>2247334</v>
          </cell>
          <cell r="M140">
            <v>7865669</v>
          </cell>
          <cell r="N140">
            <v>0</v>
          </cell>
          <cell r="O140">
            <v>5618335</v>
          </cell>
        </row>
        <row r="141">
          <cell r="A141" t="str">
            <v>A030402004</v>
          </cell>
          <cell r="B141" t="str">
            <v>AUXILIO FUNERARIO</v>
          </cell>
          <cell r="C141">
            <v>19488000</v>
          </cell>
          <cell r="D141">
            <v>0</v>
          </cell>
          <cell r="E141">
            <v>19488000</v>
          </cell>
          <cell r="F141">
            <v>19488000</v>
          </cell>
          <cell r="G141">
            <v>19488000</v>
          </cell>
          <cell r="H141">
            <v>19488000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A030402006</v>
          </cell>
          <cell r="B142" t="str">
            <v>AUXILIO SINDICAL ( NO DE PENSIONES)</v>
          </cell>
          <cell r="C142">
            <v>66259200</v>
          </cell>
          <cell r="D142">
            <v>0</v>
          </cell>
          <cell r="E142">
            <v>66259200</v>
          </cell>
          <cell r="F142">
            <v>1259200</v>
          </cell>
          <cell r="G142">
            <v>66259200</v>
          </cell>
          <cell r="H142">
            <v>1259200</v>
          </cell>
          <cell r="I142">
            <v>0</v>
          </cell>
          <cell r="J142">
            <v>0</v>
          </cell>
          <cell r="K142">
            <v>65000000</v>
          </cell>
          <cell r="L142">
            <v>0</v>
          </cell>
          <cell r="M142">
            <v>65000000</v>
          </cell>
          <cell r="N142">
            <v>0</v>
          </cell>
          <cell r="O142">
            <v>65000000</v>
          </cell>
        </row>
        <row r="143">
          <cell r="A143" t="str">
            <v>A030402025</v>
          </cell>
          <cell r="B143" t="str">
            <v>INDEMNIZACIÓN (NO DE PENSIONES)</v>
          </cell>
          <cell r="C143">
            <v>353072614</v>
          </cell>
          <cell r="D143">
            <v>-61552614</v>
          </cell>
          <cell r="E143">
            <v>291520000</v>
          </cell>
          <cell r="F143">
            <v>0</v>
          </cell>
          <cell r="G143">
            <v>59600969</v>
          </cell>
          <cell r="H143">
            <v>0</v>
          </cell>
          <cell r="I143">
            <v>231919031</v>
          </cell>
          <cell r="J143">
            <v>0</v>
          </cell>
          <cell r="K143">
            <v>59600969</v>
          </cell>
          <cell r="L143">
            <v>0</v>
          </cell>
          <cell r="M143">
            <v>59600969</v>
          </cell>
          <cell r="N143">
            <v>0</v>
          </cell>
          <cell r="O143">
            <v>59600969</v>
          </cell>
        </row>
        <row r="144">
          <cell r="A144" t="str">
            <v>A0306</v>
          </cell>
          <cell r="B144" t="str">
            <v>A INSTITUCIONES SIN ÁNIMO DE LUCRO QUE SIRVEN A LOS HOGARES</v>
          </cell>
          <cell r="C144">
            <v>107472600</v>
          </cell>
          <cell r="D144">
            <v>0</v>
          </cell>
          <cell r="E144">
            <v>107472600</v>
          </cell>
          <cell r="F144">
            <v>57223255</v>
          </cell>
          <cell r="G144">
            <v>107472600</v>
          </cell>
          <cell r="H144">
            <v>46375740</v>
          </cell>
          <cell r="I144">
            <v>0</v>
          </cell>
          <cell r="J144">
            <v>10847515</v>
          </cell>
          <cell r="K144">
            <v>61096860</v>
          </cell>
          <cell r="L144">
            <v>10847515</v>
          </cell>
          <cell r="M144">
            <v>61096860</v>
          </cell>
          <cell r="N144">
            <v>0</v>
          </cell>
          <cell r="O144">
            <v>50249345</v>
          </cell>
        </row>
        <row r="145">
          <cell r="A145" t="str">
            <v>A030601</v>
          </cell>
          <cell r="B145" t="str">
            <v>A INSTITUCIONES SIN ÁNIMO DE LUCRO QUE SIRVEN A LOS HOGARES</v>
          </cell>
          <cell r="C145">
            <v>107472600</v>
          </cell>
          <cell r="D145">
            <v>0</v>
          </cell>
          <cell r="E145">
            <v>107472600</v>
          </cell>
          <cell r="F145">
            <v>57223255</v>
          </cell>
          <cell r="G145">
            <v>107472600</v>
          </cell>
          <cell r="H145">
            <v>46375740</v>
          </cell>
          <cell r="I145">
            <v>0</v>
          </cell>
          <cell r="J145">
            <v>10847515</v>
          </cell>
          <cell r="K145">
            <v>61096860</v>
          </cell>
          <cell r="L145">
            <v>10847515</v>
          </cell>
          <cell r="M145">
            <v>61096860</v>
          </cell>
          <cell r="N145">
            <v>0</v>
          </cell>
          <cell r="O145">
            <v>50249345</v>
          </cell>
        </row>
        <row r="146">
          <cell r="A146" t="str">
            <v>A08</v>
          </cell>
          <cell r="B146" t="str">
            <v>GASTOS POR TRIBUTOS , MULTAS, SANCIONES E INTERESES DE MORA</v>
          </cell>
          <cell r="C146">
            <v>491733988</v>
          </cell>
          <cell r="D146">
            <v>0</v>
          </cell>
          <cell r="E146">
            <v>491733988</v>
          </cell>
          <cell r="F146">
            <v>104893678</v>
          </cell>
          <cell r="G146">
            <v>491733988</v>
          </cell>
          <cell r="H146">
            <v>102215678</v>
          </cell>
          <cell r="I146">
            <v>0</v>
          </cell>
          <cell r="J146">
            <v>2678000</v>
          </cell>
          <cell r="K146">
            <v>389518310</v>
          </cell>
          <cell r="L146">
            <v>2678000</v>
          </cell>
          <cell r="M146">
            <v>389517810</v>
          </cell>
          <cell r="N146">
            <v>2678000</v>
          </cell>
          <cell r="O146">
            <v>389517810</v>
          </cell>
        </row>
        <row r="147">
          <cell r="A147" t="str">
            <v>A0801</v>
          </cell>
          <cell r="B147" t="str">
            <v>IMPUESTOS</v>
          </cell>
          <cell r="C147">
            <v>474261988</v>
          </cell>
          <cell r="D147">
            <v>0</v>
          </cell>
          <cell r="E147">
            <v>474261988</v>
          </cell>
          <cell r="F147">
            <v>87421678</v>
          </cell>
          <cell r="G147">
            <v>474261988</v>
          </cell>
          <cell r="H147">
            <v>84743678</v>
          </cell>
          <cell r="I147">
            <v>0</v>
          </cell>
          <cell r="J147">
            <v>2678000</v>
          </cell>
          <cell r="K147">
            <v>389518310</v>
          </cell>
          <cell r="L147">
            <v>2678000</v>
          </cell>
          <cell r="M147">
            <v>389517810</v>
          </cell>
          <cell r="N147">
            <v>2678000</v>
          </cell>
          <cell r="O147">
            <v>389517810</v>
          </cell>
        </row>
        <row r="148">
          <cell r="A148" t="str">
            <v>A080101</v>
          </cell>
          <cell r="B148" t="str">
            <v>IMPUESTOS NACIONALES</v>
          </cell>
          <cell r="C148">
            <v>396058823</v>
          </cell>
          <cell r="D148">
            <v>0</v>
          </cell>
          <cell r="E148">
            <v>396058823</v>
          </cell>
          <cell r="F148">
            <v>57281323</v>
          </cell>
          <cell r="G148">
            <v>396058823</v>
          </cell>
          <cell r="H148">
            <v>56985323</v>
          </cell>
          <cell r="I148">
            <v>0</v>
          </cell>
          <cell r="J148">
            <v>296000</v>
          </cell>
          <cell r="K148">
            <v>339073500</v>
          </cell>
          <cell r="L148">
            <v>296000</v>
          </cell>
          <cell r="M148">
            <v>339073000</v>
          </cell>
          <cell r="N148">
            <v>296000</v>
          </cell>
          <cell r="O148">
            <v>339073000</v>
          </cell>
        </row>
        <row r="149">
          <cell r="A149" t="str">
            <v>A080101001</v>
          </cell>
          <cell r="B149" t="str">
            <v>IMPUESTOS SOBRE LA RENTA Y COMPLEMENTARIOS</v>
          </cell>
          <cell r="C149">
            <v>396058823</v>
          </cell>
          <cell r="D149">
            <v>0</v>
          </cell>
          <cell r="E149">
            <v>396058823</v>
          </cell>
          <cell r="F149">
            <v>57281323</v>
          </cell>
          <cell r="G149">
            <v>396058823</v>
          </cell>
          <cell r="H149">
            <v>56985323</v>
          </cell>
          <cell r="I149">
            <v>0</v>
          </cell>
          <cell r="J149">
            <v>296000</v>
          </cell>
          <cell r="K149">
            <v>339073500</v>
          </cell>
          <cell r="L149">
            <v>296000</v>
          </cell>
          <cell r="M149">
            <v>339073000</v>
          </cell>
          <cell r="N149">
            <v>296000</v>
          </cell>
          <cell r="O149">
            <v>339073000</v>
          </cell>
        </row>
        <row r="150">
          <cell r="A150" t="str">
            <v>A080102</v>
          </cell>
          <cell r="B150" t="str">
            <v>IMPUESTOS TERRITORIALES</v>
          </cell>
          <cell r="C150">
            <v>78203165</v>
          </cell>
          <cell r="D150">
            <v>0</v>
          </cell>
          <cell r="E150">
            <v>78203165</v>
          </cell>
          <cell r="F150">
            <v>30140355</v>
          </cell>
          <cell r="G150">
            <v>78203165</v>
          </cell>
          <cell r="H150">
            <v>27758355</v>
          </cell>
          <cell r="I150">
            <v>0</v>
          </cell>
          <cell r="J150">
            <v>2382000</v>
          </cell>
          <cell r="K150">
            <v>50444810</v>
          </cell>
          <cell r="L150">
            <v>2382000</v>
          </cell>
          <cell r="M150">
            <v>50444810</v>
          </cell>
          <cell r="N150">
            <v>2382000</v>
          </cell>
          <cell r="O150">
            <v>50444810</v>
          </cell>
        </row>
        <row r="151">
          <cell r="A151" t="str">
            <v>A080102001</v>
          </cell>
          <cell r="B151" t="str">
            <v>IMPUESTO PREDIAL Y SOBRETASA AMBIENTAL</v>
          </cell>
          <cell r="C151">
            <v>14304265</v>
          </cell>
          <cell r="D151">
            <v>5000000</v>
          </cell>
          <cell r="E151">
            <v>19304265</v>
          </cell>
          <cell r="F151">
            <v>1022956</v>
          </cell>
          <cell r="G151">
            <v>19304265</v>
          </cell>
          <cell r="H151">
            <v>1022956</v>
          </cell>
          <cell r="I151">
            <v>0</v>
          </cell>
          <cell r="J151">
            <v>0</v>
          </cell>
          <cell r="K151">
            <v>18281309</v>
          </cell>
          <cell r="L151">
            <v>0</v>
          </cell>
          <cell r="M151">
            <v>18281309</v>
          </cell>
          <cell r="N151">
            <v>0</v>
          </cell>
          <cell r="O151">
            <v>18281309</v>
          </cell>
        </row>
        <row r="152">
          <cell r="A152" t="str">
            <v>A080102003</v>
          </cell>
          <cell r="B152" t="str">
            <v>IMPUESTO DE INDUSTRIA Y COMERCIO</v>
          </cell>
          <cell r="C152">
            <v>50474400</v>
          </cell>
          <cell r="D152">
            <v>-5000000</v>
          </cell>
          <cell r="E152">
            <v>45474400</v>
          </cell>
          <cell r="F152">
            <v>21163899</v>
          </cell>
          <cell r="G152">
            <v>45474400</v>
          </cell>
          <cell r="H152">
            <v>18781899</v>
          </cell>
          <cell r="I152">
            <v>0</v>
          </cell>
          <cell r="J152">
            <v>2382000</v>
          </cell>
          <cell r="K152">
            <v>26692501</v>
          </cell>
          <cell r="L152">
            <v>2382000</v>
          </cell>
          <cell r="M152">
            <v>26692501</v>
          </cell>
          <cell r="N152">
            <v>2382000</v>
          </cell>
          <cell r="O152">
            <v>26692501</v>
          </cell>
        </row>
        <row r="153">
          <cell r="A153" t="str">
            <v>A080102006</v>
          </cell>
          <cell r="B153" t="str">
            <v>IMPUESTO SOBRE VEHÍCULOS AUTOMOTORES</v>
          </cell>
          <cell r="C153">
            <v>13424500</v>
          </cell>
          <cell r="D153">
            <v>0</v>
          </cell>
          <cell r="E153">
            <v>13424500</v>
          </cell>
          <cell r="F153">
            <v>7953500</v>
          </cell>
          <cell r="G153">
            <v>13424500</v>
          </cell>
          <cell r="H153">
            <v>7953500</v>
          </cell>
          <cell r="I153">
            <v>0</v>
          </cell>
          <cell r="J153">
            <v>0</v>
          </cell>
          <cell r="K153">
            <v>5471000</v>
          </cell>
          <cell r="L153">
            <v>0</v>
          </cell>
          <cell r="M153">
            <v>5471000</v>
          </cell>
          <cell r="N153">
            <v>0</v>
          </cell>
          <cell r="O153">
            <v>5471000</v>
          </cell>
        </row>
        <row r="154">
          <cell r="A154" t="str">
            <v>A0804</v>
          </cell>
          <cell r="B154" t="str">
            <v>CONTRIBUCIONES</v>
          </cell>
          <cell r="C154">
            <v>17472000</v>
          </cell>
          <cell r="D154">
            <v>0</v>
          </cell>
          <cell r="E154">
            <v>17472000</v>
          </cell>
          <cell r="F154">
            <v>17472000</v>
          </cell>
          <cell r="G154">
            <v>17472000</v>
          </cell>
          <cell r="H154">
            <v>17472000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A080401</v>
          </cell>
          <cell r="B155" t="str">
            <v>CUOTA DE FISCALIZACIÓN Y AUDITAJE</v>
          </cell>
          <cell r="C155">
            <v>17472000</v>
          </cell>
          <cell r="D155">
            <v>0</v>
          </cell>
          <cell r="E155">
            <v>17472000</v>
          </cell>
          <cell r="F155">
            <v>17472000</v>
          </cell>
          <cell r="G155">
            <v>17472000</v>
          </cell>
          <cell r="H155">
            <v>17472000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B</v>
          </cell>
          <cell r="B156" t="str">
            <v>GASTOS DE OPERACIÓN COMERCIAL</v>
          </cell>
          <cell r="C156">
            <v>6685781858.2099991</v>
          </cell>
          <cell r="D156">
            <v>-1419467355.21</v>
          </cell>
          <cell r="E156">
            <v>5266314503</v>
          </cell>
          <cell r="F156">
            <v>17667073</v>
          </cell>
          <cell r="G156">
            <v>3948266624.2800002</v>
          </cell>
          <cell r="H156">
            <v>196172909.51000005</v>
          </cell>
          <cell r="I156">
            <v>1318047878.7199998</v>
          </cell>
          <cell r="J156">
            <v>389970729.04000002</v>
          </cell>
          <cell r="K156">
            <v>3752093714.77</v>
          </cell>
          <cell r="L156">
            <v>432841977.5</v>
          </cell>
          <cell r="M156">
            <v>2913535197.5799999</v>
          </cell>
          <cell r="N156">
            <v>402751601.5</v>
          </cell>
          <cell r="O156">
            <v>2877788717.5799999</v>
          </cell>
        </row>
        <row r="157">
          <cell r="A157" t="str">
            <v>B05</v>
          </cell>
          <cell r="B157" t="str">
            <v>GASTOS DE COMERCIALIZACIÓN Y PRODUCCIÓN</v>
          </cell>
          <cell r="C157">
            <v>6685781858.2099991</v>
          </cell>
          <cell r="D157">
            <v>-1419467355.21</v>
          </cell>
          <cell r="E157">
            <v>5266314503</v>
          </cell>
          <cell r="F157">
            <v>17667073</v>
          </cell>
          <cell r="G157">
            <v>3948266624.2800002</v>
          </cell>
          <cell r="H157">
            <v>196172909.51000005</v>
          </cell>
          <cell r="I157">
            <v>1318047878.7199998</v>
          </cell>
          <cell r="J157">
            <v>389970729.04000002</v>
          </cell>
          <cell r="K157">
            <v>3752093714.77</v>
          </cell>
          <cell r="L157">
            <v>432841977.5</v>
          </cell>
          <cell r="M157">
            <v>2913535197.5799999</v>
          </cell>
          <cell r="N157">
            <v>402751601.5</v>
          </cell>
          <cell r="O157">
            <v>2877788717.5799999</v>
          </cell>
        </row>
        <row r="158">
          <cell r="A158" t="str">
            <v>B0501</v>
          </cell>
          <cell r="B158" t="str">
            <v>GASTOS DE COMERCIALIZACIÓN Y PRODUCCIÓN</v>
          </cell>
          <cell r="C158">
            <v>6685781858.2099991</v>
          </cell>
          <cell r="D158">
            <v>-1419467355.21</v>
          </cell>
          <cell r="E158">
            <v>5266314503</v>
          </cell>
          <cell r="F158">
            <v>17667073</v>
          </cell>
          <cell r="G158">
            <v>3948266624.2800002</v>
          </cell>
          <cell r="H158">
            <v>196172909.51000005</v>
          </cell>
          <cell r="I158">
            <v>1318047878.7199998</v>
          </cell>
          <cell r="J158">
            <v>389970729.04000002</v>
          </cell>
          <cell r="K158">
            <v>3752093714.77</v>
          </cell>
          <cell r="L158">
            <v>432841977.5</v>
          </cell>
          <cell r="M158">
            <v>2913535197.5799999</v>
          </cell>
          <cell r="N158">
            <v>402751601.5</v>
          </cell>
          <cell r="O158">
            <v>2877788717.5799999</v>
          </cell>
        </row>
        <row r="159">
          <cell r="A159" t="str">
            <v>B050101</v>
          </cell>
          <cell r="B159" t="str">
            <v>MATERIALES Y SUMINISTROS</v>
          </cell>
          <cell r="C159">
            <v>5201807320.1499996</v>
          </cell>
          <cell r="D159">
            <v>-1304070809.1500001</v>
          </cell>
          <cell r="E159">
            <v>3897736511</v>
          </cell>
          <cell r="F159">
            <v>0</v>
          </cell>
          <cell r="G159">
            <v>2989965935.1800003</v>
          </cell>
          <cell r="H159">
            <v>174460605.51000005</v>
          </cell>
          <cell r="I159">
            <v>907770575.81999993</v>
          </cell>
          <cell r="J159">
            <v>371482384.04000002</v>
          </cell>
          <cell r="K159">
            <v>2815505329.6700001</v>
          </cell>
          <cell r="L159">
            <v>364101374.5</v>
          </cell>
          <cell r="M159">
            <v>2446063857.8800001</v>
          </cell>
          <cell r="N159">
            <v>362407952.5</v>
          </cell>
          <cell r="O159">
            <v>2438714331.8800001</v>
          </cell>
        </row>
        <row r="160">
          <cell r="A160" t="str">
            <v>B050101000</v>
          </cell>
          <cell r="B160" t="str">
            <v>AGRICULTURA, SILVICULTURA Y PRODUCTOS DE LA PESCA</v>
          </cell>
          <cell r="C160">
            <v>591165</v>
          </cell>
          <cell r="D160">
            <v>412838</v>
          </cell>
          <cell r="E160">
            <v>1004003</v>
          </cell>
          <cell r="F160">
            <v>0</v>
          </cell>
          <cell r="G160">
            <v>924603</v>
          </cell>
          <cell r="H160">
            <v>693683</v>
          </cell>
          <cell r="I160">
            <v>79400</v>
          </cell>
          <cell r="J160">
            <v>0</v>
          </cell>
          <cell r="K160">
            <v>230920</v>
          </cell>
          <cell r="L160">
            <v>0</v>
          </cell>
          <cell r="M160">
            <v>230920</v>
          </cell>
          <cell r="N160">
            <v>0</v>
          </cell>
          <cell r="O160">
            <v>230920</v>
          </cell>
        </row>
        <row r="161">
          <cell r="A161" t="str">
            <v>B050101000001</v>
          </cell>
          <cell r="B161" t="str">
            <v>PRODUCTOS DE LA AGRICULTURA Y LA HORTICULTURA</v>
          </cell>
          <cell r="C161">
            <v>591165</v>
          </cell>
          <cell r="D161">
            <v>412838</v>
          </cell>
          <cell r="E161">
            <v>1004003</v>
          </cell>
          <cell r="F161">
            <v>0</v>
          </cell>
          <cell r="G161">
            <v>924603</v>
          </cell>
          <cell r="H161">
            <v>693683</v>
          </cell>
          <cell r="I161">
            <v>79400</v>
          </cell>
          <cell r="J161">
            <v>0</v>
          </cell>
          <cell r="K161">
            <v>230920</v>
          </cell>
          <cell r="L161">
            <v>0</v>
          </cell>
          <cell r="M161">
            <v>230920</v>
          </cell>
          <cell r="N161">
            <v>0</v>
          </cell>
          <cell r="O161">
            <v>230920</v>
          </cell>
        </row>
        <row r="162">
          <cell r="A162" t="str">
            <v>B05010100000103</v>
          </cell>
          <cell r="B162" t="str">
            <v>FRUTAS Y NUECES</v>
          </cell>
          <cell r="C162">
            <v>391165</v>
          </cell>
          <cell r="D162">
            <v>412838</v>
          </cell>
          <cell r="E162">
            <v>804003</v>
          </cell>
          <cell r="F162">
            <v>0</v>
          </cell>
          <cell r="G162">
            <v>804003</v>
          </cell>
          <cell r="H162">
            <v>603203</v>
          </cell>
          <cell r="I162">
            <v>0</v>
          </cell>
          <cell r="J162">
            <v>0</v>
          </cell>
          <cell r="K162">
            <v>200800</v>
          </cell>
          <cell r="L162">
            <v>0</v>
          </cell>
          <cell r="M162">
            <v>200800</v>
          </cell>
          <cell r="N162">
            <v>0</v>
          </cell>
          <cell r="O162">
            <v>200800</v>
          </cell>
        </row>
        <row r="163">
          <cell r="A163" t="str">
            <v>B05010100000106</v>
          </cell>
          <cell r="B163" t="str">
            <v>PLANTAS AROMÁTICAS, BEBESTIBLES Y ESPECIAS</v>
          </cell>
          <cell r="C163">
            <v>200000</v>
          </cell>
          <cell r="D163">
            <v>0</v>
          </cell>
          <cell r="E163">
            <v>200000</v>
          </cell>
          <cell r="F163">
            <v>0</v>
          </cell>
          <cell r="G163">
            <v>120600</v>
          </cell>
          <cell r="H163">
            <v>90480</v>
          </cell>
          <cell r="I163">
            <v>79400</v>
          </cell>
          <cell r="J163">
            <v>0</v>
          </cell>
          <cell r="K163">
            <v>30120</v>
          </cell>
          <cell r="L163">
            <v>0</v>
          </cell>
          <cell r="M163">
            <v>30120</v>
          </cell>
          <cell r="N163">
            <v>0</v>
          </cell>
          <cell r="O163">
            <v>30120</v>
          </cell>
        </row>
        <row r="164">
          <cell r="A164" t="str">
            <v>B050101002</v>
          </cell>
          <cell r="B164" t="str">
            <v>PRODUCTOS ALIMENTICIOS, BEBIDAS Y TABACO; TEXTILES, PRENDAS DE VESTIR Y PRODUCTOS DE CUERO</v>
          </cell>
          <cell r="C164">
            <v>2010025048.5900002</v>
          </cell>
          <cell r="D164">
            <v>-541635815.59000003</v>
          </cell>
          <cell r="E164">
            <v>1468389233</v>
          </cell>
          <cell r="F164">
            <v>0</v>
          </cell>
          <cell r="G164">
            <v>1099455027.5899999</v>
          </cell>
          <cell r="H164">
            <v>127356137.37</v>
          </cell>
          <cell r="I164">
            <v>368934205.40999997</v>
          </cell>
          <cell r="J164">
            <v>163842719.04000002</v>
          </cell>
          <cell r="K164">
            <v>972098890.22000003</v>
          </cell>
          <cell r="L164">
            <v>66341667</v>
          </cell>
          <cell r="M164">
            <v>758401311.59000003</v>
          </cell>
          <cell r="N164">
            <v>66341667</v>
          </cell>
          <cell r="O164">
            <v>758401311.58999991</v>
          </cell>
        </row>
        <row r="165">
          <cell r="A165" t="str">
            <v>B050101002001</v>
          </cell>
          <cell r="B165" t="str">
            <v>CARNE, PESCADO, FRUTAS, HORTALIZAS, ACEITES Y GRASAS</v>
          </cell>
          <cell r="C165">
            <v>263128</v>
          </cell>
          <cell r="D165">
            <v>138874</v>
          </cell>
          <cell r="E165">
            <v>402002</v>
          </cell>
          <cell r="F165">
            <v>0</v>
          </cell>
          <cell r="G165">
            <v>402002</v>
          </cell>
          <cell r="H165">
            <v>301602</v>
          </cell>
          <cell r="I165">
            <v>0</v>
          </cell>
          <cell r="J165">
            <v>0</v>
          </cell>
          <cell r="K165">
            <v>100400</v>
          </cell>
          <cell r="L165">
            <v>0</v>
          </cell>
          <cell r="M165">
            <v>100400</v>
          </cell>
          <cell r="N165">
            <v>0</v>
          </cell>
          <cell r="O165">
            <v>100400</v>
          </cell>
        </row>
        <row r="166">
          <cell r="A166" t="str">
            <v>B05010100200101</v>
          </cell>
          <cell r="B166" t="str">
            <v>CARNE Y PRODUCTOS CÁRNICOS</v>
          </cell>
          <cell r="C166">
            <v>263128</v>
          </cell>
          <cell r="D166">
            <v>138874</v>
          </cell>
          <cell r="E166">
            <v>402002</v>
          </cell>
          <cell r="F166">
            <v>0</v>
          </cell>
          <cell r="G166">
            <v>402002</v>
          </cell>
          <cell r="H166">
            <v>301602</v>
          </cell>
          <cell r="I166">
            <v>0</v>
          </cell>
          <cell r="J166">
            <v>0</v>
          </cell>
          <cell r="K166">
            <v>100400</v>
          </cell>
          <cell r="L166">
            <v>0</v>
          </cell>
          <cell r="M166">
            <v>100400</v>
          </cell>
          <cell r="N166">
            <v>0</v>
          </cell>
          <cell r="O166">
            <v>100400</v>
          </cell>
        </row>
        <row r="167">
          <cell r="A167" t="str">
            <v>B050101002002</v>
          </cell>
          <cell r="B167" t="str">
            <v>PRODUCTOS LÁCTEOS Y OVOPRODUCTOS</v>
          </cell>
          <cell r="C167">
            <v>372328</v>
          </cell>
          <cell r="D167">
            <v>230674</v>
          </cell>
          <cell r="E167">
            <v>603002</v>
          </cell>
          <cell r="F167">
            <v>0</v>
          </cell>
          <cell r="G167">
            <v>603002</v>
          </cell>
          <cell r="H167">
            <v>452402</v>
          </cell>
          <cell r="I167">
            <v>0</v>
          </cell>
          <cell r="J167">
            <v>0</v>
          </cell>
          <cell r="K167">
            <v>150600</v>
          </cell>
          <cell r="L167">
            <v>0</v>
          </cell>
          <cell r="M167">
            <v>150600</v>
          </cell>
          <cell r="N167">
            <v>0</v>
          </cell>
          <cell r="O167">
            <v>150600</v>
          </cell>
        </row>
        <row r="168">
          <cell r="A168" t="str">
            <v>B050101002003</v>
          </cell>
          <cell r="B168" t="str">
            <v>PRODUCTOS DE MOLINERÍA, ALMIDONES Y PRODUCTOS DERIVADOS DEL ALMIDÓN; OTROS PRODUCTOS ALIMENTICIOS</v>
          </cell>
          <cell r="C168">
            <v>16660886</v>
          </cell>
          <cell r="D168">
            <v>0</v>
          </cell>
          <cell r="E168">
            <v>16660886</v>
          </cell>
          <cell r="F168">
            <v>0</v>
          </cell>
          <cell r="G168">
            <v>15505004</v>
          </cell>
          <cell r="H168">
            <v>15203804</v>
          </cell>
          <cell r="I168">
            <v>1155882</v>
          </cell>
          <cell r="J168">
            <v>0</v>
          </cell>
          <cell r="K168">
            <v>301200</v>
          </cell>
          <cell r="L168">
            <v>0</v>
          </cell>
          <cell r="M168">
            <v>301200</v>
          </cell>
          <cell r="N168">
            <v>0</v>
          </cell>
          <cell r="O168">
            <v>301200</v>
          </cell>
        </row>
        <row r="169">
          <cell r="A169" t="str">
            <v>B05010100200304</v>
          </cell>
          <cell r="B169" t="str">
            <v>PRODUCTOS DE PANADERÍA</v>
          </cell>
          <cell r="C169">
            <v>2160886</v>
          </cell>
          <cell r="D169">
            <v>0</v>
          </cell>
          <cell r="E169">
            <v>2160886</v>
          </cell>
          <cell r="F169">
            <v>0</v>
          </cell>
          <cell r="G169">
            <v>1005004</v>
          </cell>
          <cell r="H169">
            <v>754004</v>
          </cell>
          <cell r="I169">
            <v>1155882</v>
          </cell>
          <cell r="J169">
            <v>0</v>
          </cell>
          <cell r="K169">
            <v>251000</v>
          </cell>
          <cell r="L169">
            <v>0</v>
          </cell>
          <cell r="M169">
            <v>251000</v>
          </cell>
          <cell r="N169">
            <v>0</v>
          </cell>
          <cell r="O169">
            <v>251000</v>
          </cell>
        </row>
        <row r="170">
          <cell r="A170" t="str">
            <v>B05010100200306</v>
          </cell>
          <cell r="B170" t="str">
            <v>CACAO, CHOCOLATE Y CONFITERÍA</v>
          </cell>
          <cell r="C170">
            <v>4500000</v>
          </cell>
          <cell r="D170">
            <v>0</v>
          </cell>
          <cell r="E170">
            <v>4500000</v>
          </cell>
          <cell r="F170">
            <v>0</v>
          </cell>
          <cell r="G170">
            <v>4500000</v>
          </cell>
          <cell r="H170">
            <v>4449800</v>
          </cell>
          <cell r="I170">
            <v>0</v>
          </cell>
          <cell r="J170">
            <v>0</v>
          </cell>
          <cell r="K170">
            <v>50200</v>
          </cell>
          <cell r="L170">
            <v>0</v>
          </cell>
          <cell r="M170">
            <v>50200</v>
          </cell>
          <cell r="N170">
            <v>0</v>
          </cell>
          <cell r="O170">
            <v>50200</v>
          </cell>
        </row>
        <row r="171">
          <cell r="A171" t="str">
            <v>B05010100200308</v>
          </cell>
          <cell r="B171" t="str">
            <v>PRODUCTOS DEL CAFÉ</v>
          </cell>
          <cell r="C171">
            <v>10000000</v>
          </cell>
          <cell r="D171">
            <v>0</v>
          </cell>
          <cell r="E171">
            <v>10000000</v>
          </cell>
          <cell r="F171">
            <v>0</v>
          </cell>
          <cell r="G171">
            <v>10000000</v>
          </cell>
          <cell r="H171">
            <v>10000000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B050101002004</v>
          </cell>
          <cell r="B172" t="str">
            <v>BEBIDAS</v>
          </cell>
          <cell r="C172">
            <v>328910</v>
          </cell>
          <cell r="D172">
            <v>475093</v>
          </cell>
          <cell r="E172">
            <v>804003</v>
          </cell>
          <cell r="F172">
            <v>0</v>
          </cell>
          <cell r="G172">
            <v>804003</v>
          </cell>
          <cell r="H172">
            <v>603203</v>
          </cell>
          <cell r="I172">
            <v>0</v>
          </cell>
          <cell r="J172">
            <v>0</v>
          </cell>
          <cell r="K172">
            <v>200800</v>
          </cell>
          <cell r="L172">
            <v>0</v>
          </cell>
          <cell r="M172">
            <v>200800</v>
          </cell>
          <cell r="N172">
            <v>0</v>
          </cell>
          <cell r="O172">
            <v>200800</v>
          </cell>
        </row>
        <row r="173">
          <cell r="A173" t="str">
            <v>B05010100200404</v>
          </cell>
          <cell r="B173" t="str">
            <v>BEBIDAS NO ALCOHÓLICAS; AGUAS MINERALES EMBOTELLADAS</v>
          </cell>
          <cell r="C173">
            <v>328910</v>
          </cell>
          <cell r="D173">
            <v>475093</v>
          </cell>
          <cell r="E173">
            <v>804003</v>
          </cell>
          <cell r="F173">
            <v>0</v>
          </cell>
          <cell r="G173">
            <v>804003</v>
          </cell>
          <cell r="H173">
            <v>603203</v>
          </cell>
          <cell r="I173">
            <v>0</v>
          </cell>
          <cell r="J173">
            <v>0</v>
          </cell>
          <cell r="K173">
            <v>200800</v>
          </cell>
          <cell r="L173">
            <v>0</v>
          </cell>
          <cell r="M173">
            <v>200800</v>
          </cell>
          <cell r="N173">
            <v>0</v>
          </cell>
          <cell r="O173">
            <v>200800</v>
          </cell>
        </row>
        <row r="174">
          <cell r="A174" t="str">
            <v>B050101002007</v>
          </cell>
          <cell r="B174" t="str">
            <v>ARTÍCULOS TEXTILES (EXCEPTO PRENDAS DE VESTIR)</v>
          </cell>
          <cell r="C174">
            <v>1621793322</v>
          </cell>
          <cell r="D174">
            <v>-417852437</v>
          </cell>
          <cell r="E174">
            <v>1203940885</v>
          </cell>
          <cell r="F174">
            <v>0</v>
          </cell>
          <cell r="G174">
            <v>840524942</v>
          </cell>
          <cell r="H174">
            <v>97503661.370000005</v>
          </cell>
          <cell r="I174">
            <v>363415943</v>
          </cell>
          <cell r="J174">
            <v>112056399.04000001</v>
          </cell>
          <cell r="K174">
            <v>743021280.63</v>
          </cell>
          <cell r="L174">
            <v>50932920</v>
          </cell>
          <cell r="M174">
            <v>589926648</v>
          </cell>
          <cell r="N174">
            <v>50932920</v>
          </cell>
          <cell r="O174">
            <v>589926648</v>
          </cell>
        </row>
        <row r="175">
          <cell r="A175" t="str">
            <v>B050101002008</v>
          </cell>
          <cell r="B175" t="str">
            <v>TEJIDO DE PUNTO O GANCHILLO; PRENDAS DE VESTIR</v>
          </cell>
          <cell r="C175">
            <v>341827167.59000003</v>
          </cell>
          <cell r="D175">
            <v>-118824392.59</v>
          </cell>
          <cell r="E175">
            <v>223002775</v>
          </cell>
          <cell r="F175">
            <v>0</v>
          </cell>
          <cell r="G175">
            <v>221215654.59</v>
          </cell>
          <cell r="H175">
            <v>908090</v>
          </cell>
          <cell r="I175">
            <v>1787120.4099999964</v>
          </cell>
          <cell r="J175">
            <v>49196000</v>
          </cell>
          <cell r="K175">
            <v>220307564.59</v>
          </cell>
          <cell r="L175">
            <v>15408747</v>
          </cell>
          <cell r="M175">
            <v>162294938.59</v>
          </cell>
          <cell r="N175">
            <v>15408747</v>
          </cell>
          <cell r="O175">
            <v>162294938.58999997</v>
          </cell>
        </row>
        <row r="176">
          <cell r="A176" t="str">
            <v>B05010100200802</v>
          </cell>
          <cell r="B176" t="str">
            <v xml:space="preserve">PRENDAS DE VESTIR (EXCEPTO </v>
          </cell>
          <cell r="C176">
            <v>341827167.59000003</v>
          </cell>
          <cell r="D176">
            <v>-118824392.59</v>
          </cell>
          <cell r="E176">
            <v>223002775</v>
          </cell>
          <cell r="F176">
            <v>0</v>
          </cell>
          <cell r="G176">
            <v>221215654.59</v>
          </cell>
          <cell r="H176">
            <v>908090</v>
          </cell>
          <cell r="I176">
            <v>1787120.4099999964</v>
          </cell>
          <cell r="J176">
            <v>49196000</v>
          </cell>
          <cell r="K176">
            <v>220307564.59</v>
          </cell>
          <cell r="L176">
            <v>15408747</v>
          </cell>
          <cell r="M176">
            <v>162294938.59</v>
          </cell>
          <cell r="N176">
            <v>15408747</v>
          </cell>
          <cell r="O176">
            <v>162294938.58999997</v>
          </cell>
        </row>
        <row r="177">
          <cell r="A177" t="str">
            <v>B050101002009</v>
          </cell>
          <cell r="B177" t="str">
            <v>CUERO Y PRODUCTOS DE CUERO; CALZADO</v>
          </cell>
          <cell r="C177">
            <v>28779307</v>
          </cell>
          <cell r="D177">
            <v>-5803627</v>
          </cell>
          <cell r="E177">
            <v>22975680</v>
          </cell>
          <cell r="F177">
            <v>0</v>
          </cell>
          <cell r="G177">
            <v>20400420</v>
          </cell>
          <cell r="H177">
            <v>12383375</v>
          </cell>
          <cell r="I177">
            <v>2575260</v>
          </cell>
          <cell r="J177">
            <v>2590320</v>
          </cell>
          <cell r="K177">
            <v>8017045</v>
          </cell>
          <cell r="L177">
            <v>0</v>
          </cell>
          <cell r="M177">
            <v>5426725</v>
          </cell>
          <cell r="N177">
            <v>0</v>
          </cell>
          <cell r="O177">
            <v>5426725</v>
          </cell>
        </row>
        <row r="178">
          <cell r="A178" t="str">
            <v>B05010100200902</v>
          </cell>
          <cell r="B178" t="str">
            <v xml:space="preserve">MALETAS, BOLSOS DE MANO Y </v>
          </cell>
          <cell r="C178">
            <v>28779307</v>
          </cell>
          <cell r="D178">
            <v>-5803627</v>
          </cell>
          <cell r="E178">
            <v>22975680</v>
          </cell>
          <cell r="F178">
            <v>0</v>
          </cell>
          <cell r="G178">
            <v>20400420</v>
          </cell>
          <cell r="H178">
            <v>12383375</v>
          </cell>
          <cell r="I178">
            <v>2575260</v>
          </cell>
          <cell r="J178">
            <v>2590320</v>
          </cell>
          <cell r="K178">
            <v>8017045</v>
          </cell>
          <cell r="L178">
            <v>0</v>
          </cell>
          <cell r="M178">
            <v>5426725</v>
          </cell>
          <cell r="N178">
            <v>0</v>
          </cell>
          <cell r="O178">
            <v>5426725</v>
          </cell>
        </row>
        <row r="179">
          <cell r="A179" t="str">
            <v>B050101003</v>
          </cell>
          <cell r="B179" t="str">
            <v>OTROS BIENES TRANSPORTABLES (EXCEPTO PRODUCTOS METÁLICOS, MAQUINARIA Y EQUIPO)</v>
          </cell>
          <cell r="C179">
            <v>3182913746.5599999</v>
          </cell>
          <cell r="D179">
            <v>-762847831.55999994</v>
          </cell>
          <cell r="E179">
            <v>2420065915</v>
          </cell>
          <cell r="F179">
            <v>0</v>
          </cell>
          <cell r="G179">
            <v>1889586304.5900002</v>
          </cell>
          <cell r="H179">
            <v>46410785.140000045</v>
          </cell>
          <cell r="I179">
            <v>530479610.40999997</v>
          </cell>
          <cell r="J179">
            <v>207639665</v>
          </cell>
          <cell r="K179">
            <v>1843175519.4500003</v>
          </cell>
          <cell r="L179">
            <v>297759707.5</v>
          </cell>
          <cell r="M179">
            <v>1687431626.29</v>
          </cell>
          <cell r="N179">
            <v>296066285.5</v>
          </cell>
          <cell r="O179">
            <v>1680082100.29</v>
          </cell>
        </row>
        <row r="180">
          <cell r="A180" t="str">
            <v>B050101003001</v>
          </cell>
          <cell r="B180" t="str">
            <v xml:space="preserve">PRODUCTOS DE MADERA, CORCHO, </v>
          </cell>
          <cell r="C180">
            <v>2259575821.3000002</v>
          </cell>
          <cell r="D180">
            <v>-636157617.29999995</v>
          </cell>
          <cell r="E180">
            <v>1623418204</v>
          </cell>
          <cell r="F180">
            <v>0</v>
          </cell>
          <cell r="G180">
            <v>1217121009.9300001</v>
          </cell>
          <cell r="H180">
            <v>11815275.230000019</v>
          </cell>
          <cell r="I180">
            <v>406297194.06999993</v>
          </cell>
          <cell r="J180">
            <v>37449265</v>
          </cell>
          <cell r="K180">
            <v>1205305734.7</v>
          </cell>
          <cell r="L180">
            <v>112183479.5</v>
          </cell>
          <cell r="M180">
            <v>1170375834.4300001</v>
          </cell>
          <cell r="N180">
            <v>107730493.5</v>
          </cell>
          <cell r="O180">
            <v>1163026308.4300001</v>
          </cell>
        </row>
        <row r="181">
          <cell r="A181" t="str">
            <v>B050101003002</v>
          </cell>
          <cell r="B181" t="str">
            <v>PASTA O PULPA, PAPEL Y PRODUCTOS DE PAPEL; IMPRESOS Y ARTÍCULOS RELACIONADOS</v>
          </cell>
          <cell r="C181">
            <v>29338483</v>
          </cell>
          <cell r="D181">
            <v>-1257479</v>
          </cell>
          <cell r="E181">
            <v>28081004</v>
          </cell>
          <cell r="F181">
            <v>0</v>
          </cell>
          <cell r="G181">
            <v>8992121</v>
          </cell>
          <cell r="H181">
            <v>6829218</v>
          </cell>
          <cell r="I181">
            <v>19088883</v>
          </cell>
          <cell r="J181">
            <v>0</v>
          </cell>
          <cell r="K181">
            <v>2162903</v>
          </cell>
          <cell r="L181">
            <v>0</v>
          </cell>
          <cell r="M181">
            <v>1690304</v>
          </cell>
          <cell r="N181">
            <v>1318824</v>
          </cell>
          <cell r="O181">
            <v>1690304</v>
          </cell>
        </row>
        <row r="182">
          <cell r="A182" t="str">
            <v>B05010100300201</v>
          </cell>
          <cell r="B182" t="str">
            <v>PASTA DE PAPEL, PAPEL Y CARTÓN</v>
          </cell>
          <cell r="C182">
            <v>28838483</v>
          </cell>
          <cell r="D182">
            <v>-1257479</v>
          </cell>
          <cell r="E182">
            <v>27581004</v>
          </cell>
          <cell r="F182">
            <v>0</v>
          </cell>
          <cell r="G182">
            <v>8992121</v>
          </cell>
          <cell r="H182">
            <v>6829218</v>
          </cell>
          <cell r="I182">
            <v>18588883</v>
          </cell>
          <cell r="J182">
            <v>0</v>
          </cell>
          <cell r="K182">
            <v>2162903</v>
          </cell>
          <cell r="L182">
            <v>0</v>
          </cell>
          <cell r="M182">
            <v>1690304</v>
          </cell>
          <cell r="N182">
            <v>1318824</v>
          </cell>
          <cell r="O182">
            <v>1690304</v>
          </cell>
        </row>
        <row r="183">
          <cell r="A183" t="str">
            <v>B05010100300202</v>
          </cell>
          <cell r="B183" t="str">
            <v>LIBROS IMPRESOS</v>
          </cell>
          <cell r="C183">
            <v>500000</v>
          </cell>
          <cell r="D183">
            <v>0</v>
          </cell>
          <cell r="E183">
            <v>500000</v>
          </cell>
          <cell r="F183">
            <v>0</v>
          </cell>
          <cell r="G183">
            <v>0</v>
          </cell>
          <cell r="H183">
            <v>0</v>
          </cell>
          <cell r="I183">
            <v>500000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B050101003003</v>
          </cell>
          <cell r="B184" t="str">
            <v>PRODUCTOS DE HORNOS DE COQUE; PRODUCTOS DE REFINACIÓN DE PETRÓLEO Y COMBUSTIBLE NUCLEAR</v>
          </cell>
          <cell r="C184">
            <v>436800</v>
          </cell>
          <cell r="D184">
            <v>0</v>
          </cell>
          <cell r="E184">
            <v>436800</v>
          </cell>
          <cell r="F184">
            <v>0</v>
          </cell>
          <cell r="G184">
            <v>0</v>
          </cell>
          <cell r="H184">
            <v>0</v>
          </cell>
          <cell r="I184">
            <v>436800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B05010100300304</v>
          </cell>
          <cell r="B185" t="str">
            <v>GAS DE PETRÓLEO Y OTROS HIDROCARBUROS GASEOSOS (EXCEPTO GAS NATURAL)</v>
          </cell>
          <cell r="C185">
            <v>436800</v>
          </cell>
          <cell r="D185">
            <v>0</v>
          </cell>
          <cell r="E185">
            <v>436800</v>
          </cell>
          <cell r="F185">
            <v>0</v>
          </cell>
          <cell r="G185">
            <v>0</v>
          </cell>
          <cell r="H185">
            <v>0</v>
          </cell>
          <cell r="I185">
            <v>436800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B050101003004</v>
          </cell>
          <cell r="B186" t="str">
            <v>QUÍMICOS BÁSICOS</v>
          </cell>
          <cell r="C186">
            <v>436800</v>
          </cell>
          <cell r="D186">
            <v>0</v>
          </cell>
          <cell r="E186">
            <v>436800</v>
          </cell>
          <cell r="F186">
            <v>0</v>
          </cell>
          <cell r="G186">
            <v>0</v>
          </cell>
          <cell r="H186">
            <v>0</v>
          </cell>
          <cell r="I186">
            <v>436800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B05010100300402</v>
          </cell>
          <cell r="B187" t="str">
            <v>PRODUCTOS QUÍMICOS INORGÁNICOS BÁSICOS N.C.P.</v>
          </cell>
          <cell r="C187">
            <v>436800</v>
          </cell>
          <cell r="D187">
            <v>0</v>
          </cell>
          <cell r="E187">
            <v>436800</v>
          </cell>
          <cell r="F187">
            <v>0</v>
          </cell>
          <cell r="G187">
            <v>0</v>
          </cell>
          <cell r="H187">
            <v>0</v>
          </cell>
          <cell r="I187">
            <v>436800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B050101003005</v>
          </cell>
          <cell r="B188" t="str">
            <v>OTROS PRODUCTOS QUÍMICOS; FIBRAS ARTIFICIALES (O FIBRAS INDUSTRIALES HECHAS POR EL HOMBRE)</v>
          </cell>
          <cell r="C188">
            <v>109200</v>
          </cell>
          <cell r="D188">
            <v>0</v>
          </cell>
          <cell r="E188">
            <v>109200</v>
          </cell>
          <cell r="F188">
            <v>0</v>
          </cell>
          <cell r="G188">
            <v>0</v>
          </cell>
          <cell r="H188">
            <v>0</v>
          </cell>
          <cell r="I188">
            <v>109200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B05010100300505</v>
          </cell>
          <cell r="B189" t="str">
            <v>FIBRAS TEXTILES MANUFACTURADAS</v>
          </cell>
          <cell r="C189">
            <v>109200</v>
          </cell>
          <cell r="D189">
            <v>0</v>
          </cell>
          <cell r="E189">
            <v>109200</v>
          </cell>
          <cell r="F189">
            <v>0</v>
          </cell>
          <cell r="G189">
            <v>0</v>
          </cell>
          <cell r="H189">
            <v>0</v>
          </cell>
          <cell r="I189">
            <v>109200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B050101003006</v>
          </cell>
          <cell r="B190" t="str">
            <v>PRODUCTOS DE CAUCHO Y PLÁSTICO</v>
          </cell>
          <cell r="C190">
            <v>447982</v>
          </cell>
          <cell r="D190">
            <v>0</v>
          </cell>
          <cell r="E190">
            <v>447982</v>
          </cell>
          <cell r="F190">
            <v>0</v>
          </cell>
          <cell r="G190">
            <v>120600</v>
          </cell>
          <cell r="H190">
            <v>90480</v>
          </cell>
          <cell r="I190">
            <v>327382</v>
          </cell>
          <cell r="J190">
            <v>0</v>
          </cell>
          <cell r="K190">
            <v>30120</v>
          </cell>
          <cell r="L190">
            <v>0</v>
          </cell>
          <cell r="M190">
            <v>30120</v>
          </cell>
          <cell r="N190">
            <v>0</v>
          </cell>
          <cell r="O190">
            <v>30120</v>
          </cell>
        </row>
        <row r="191">
          <cell r="A191" t="str">
            <v>B05010100300601</v>
          </cell>
          <cell r="B191" t="str">
            <v>LLANTAS DE CAUCHO Y NEUMÁTICOS (CÁMARAS DE AIRE).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B05010100300602</v>
          </cell>
          <cell r="B192" t="str">
            <v>OTROS PRODUCTOS DE CAUCHO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B05010100300603</v>
          </cell>
          <cell r="B193" t="str">
            <v>SEMIMANUFACTURAS DE PLÁSTICO</v>
          </cell>
          <cell r="C193">
            <v>187742</v>
          </cell>
          <cell r="D193">
            <v>0</v>
          </cell>
          <cell r="E193">
            <v>187742</v>
          </cell>
          <cell r="F193">
            <v>0</v>
          </cell>
          <cell r="G193">
            <v>0</v>
          </cell>
          <cell r="H193">
            <v>0</v>
          </cell>
          <cell r="I193">
            <v>187742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B05010100300609</v>
          </cell>
          <cell r="B194" t="str">
            <v>OTROS PRODUCTOS PLASTICOS</v>
          </cell>
          <cell r="C194">
            <v>260240</v>
          </cell>
          <cell r="D194">
            <v>0</v>
          </cell>
          <cell r="E194">
            <v>260240</v>
          </cell>
          <cell r="F194">
            <v>0</v>
          </cell>
          <cell r="G194">
            <v>120600</v>
          </cell>
          <cell r="H194">
            <v>90480</v>
          </cell>
          <cell r="I194">
            <v>139640</v>
          </cell>
          <cell r="J194">
            <v>0</v>
          </cell>
          <cell r="K194">
            <v>30120</v>
          </cell>
          <cell r="L194">
            <v>0</v>
          </cell>
          <cell r="M194">
            <v>30120</v>
          </cell>
          <cell r="N194">
            <v>0</v>
          </cell>
          <cell r="O194">
            <v>30120</v>
          </cell>
        </row>
        <row r="195">
          <cell r="A195" t="str">
            <v>B050101003007</v>
          </cell>
          <cell r="B195" t="str">
            <v>VIDRIO Y PRODUCTOS DE VIDRIO Y OTROS PRODUCTOS NO METÁLICOS N.C.P.</v>
          </cell>
          <cell r="C195">
            <v>401275753.60000002</v>
          </cell>
          <cell r="D195">
            <v>-13776027.6</v>
          </cell>
          <cell r="E195">
            <v>387499726</v>
          </cell>
          <cell r="F195">
            <v>0</v>
          </cell>
          <cell r="G195">
            <v>298454240</v>
          </cell>
          <cell r="H195">
            <v>16484563.110000014</v>
          </cell>
          <cell r="I195">
            <v>89045486</v>
          </cell>
          <cell r="J195">
            <v>73395804</v>
          </cell>
          <cell r="K195">
            <v>281969676.88999999</v>
          </cell>
          <cell r="L195">
            <v>141290832</v>
          </cell>
          <cell r="M195">
            <v>250984283</v>
          </cell>
          <cell r="N195">
            <v>142731572</v>
          </cell>
          <cell r="O195">
            <v>250984283</v>
          </cell>
        </row>
        <row r="196">
          <cell r="A196" t="str">
            <v>B05010100300701</v>
          </cell>
          <cell r="B196" t="str">
            <v>VIDRIO Y PRODUCTOS DE VIDRIO</v>
          </cell>
          <cell r="C196">
            <v>87499726</v>
          </cell>
          <cell r="D196">
            <v>0</v>
          </cell>
          <cell r="E196">
            <v>87499726</v>
          </cell>
          <cell r="F196">
            <v>0</v>
          </cell>
          <cell r="G196">
            <v>0</v>
          </cell>
          <cell r="H196">
            <v>0</v>
          </cell>
          <cell r="I196">
            <v>87499726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B05010100300702</v>
          </cell>
          <cell r="B197" t="str">
            <v xml:space="preserve">ARTÍCULOS DE CERÁMICA NO </v>
          </cell>
          <cell r="C197">
            <v>313776027.60000002</v>
          </cell>
          <cell r="D197">
            <v>-13776027.6</v>
          </cell>
          <cell r="E197">
            <v>300000000</v>
          </cell>
          <cell r="F197">
            <v>0</v>
          </cell>
          <cell r="G197">
            <v>298454240</v>
          </cell>
          <cell r="H197">
            <v>16484563.110000014</v>
          </cell>
          <cell r="I197">
            <v>1545760</v>
          </cell>
          <cell r="J197">
            <v>73395804</v>
          </cell>
          <cell r="K197">
            <v>281969676.88999999</v>
          </cell>
          <cell r="L197">
            <v>141290832</v>
          </cell>
          <cell r="M197">
            <v>250984283</v>
          </cell>
          <cell r="N197">
            <v>142731572</v>
          </cell>
          <cell r="O197">
            <v>250984283</v>
          </cell>
        </row>
        <row r="198">
          <cell r="A198" t="str">
            <v>B050101003008</v>
          </cell>
          <cell r="B198" t="str">
            <v>MUEBLES; OTROS BIENES TRANSPORTABLES N.C.P.</v>
          </cell>
          <cell r="C198">
            <v>491292906.65999997</v>
          </cell>
          <cell r="D198">
            <v>-111656707.66</v>
          </cell>
          <cell r="E198">
            <v>379636199</v>
          </cell>
          <cell r="F198">
            <v>0</v>
          </cell>
          <cell r="G198">
            <v>364898333.65999997</v>
          </cell>
          <cell r="H198">
            <v>11191248.800000012</v>
          </cell>
          <cell r="I198">
            <v>14737865.340000004</v>
          </cell>
          <cell r="J198">
            <v>96794596</v>
          </cell>
          <cell r="K198">
            <v>353707084.86000001</v>
          </cell>
          <cell r="L198">
            <v>44285396</v>
          </cell>
          <cell r="M198">
            <v>264351084.86000001</v>
          </cell>
          <cell r="N198">
            <v>44285396</v>
          </cell>
          <cell r="O198">
            <v>264351084.86000001</v>
          </cell>
        </row>
        <row r="199">
          <cell r="A199" t="str">
            <v>B05010100300801</v>
          </cell>
          <cell r="B199" t="str">
            <v>MUEBLES</v>
          </cell>
          <cell r="C199">
            <v>380505524</v>
          </cell>
          <cell r="D199">
            <v>-167656707.66</v>
          </cell>
          <cell r="E199">
            <v>212848816.34</v>
          </cell>
          <cell r="F199">
            <v>0</v>
          </cell>
          <cell r="G199">
            <v>212848816</v>
          </cell>
          <cell r="H199">
            <v>6201484.8000000119</v>
          </cell>
          <cell r="I199">
            <v>0.34000000357627869</v>
          </cell>
          <cell r="J199">
            <v>69276000</v>
          </cell>
          <cell r="K199">
            <v>206647331.19999999</v>
          </cell>
          <cell r="L199">
            <v>0</v>
          </cell>
          <cell r="M199">
            <v>117291331.2</v>
          </cell>
          <cell r="N199">
            <v>0</v>
          </cell>
          <cell r="O199">
            <v>117291331.2</v>
          </cell>
        </row>
        <row r="200">
          <cell r="A200" t="str">
            <v>B050101003008014</v>
          </cell>
          <cell r="B200" t="str">
            <v>OTROS MUEBLES N.C.P.</v>
          </cell>
          <cell r="C200">
            <v>380505524</v>
          </cell>
          <cell r="D200">
            <v>-167656707.66</v>
          </cell>
          <cell r="E200">
            <v>212848816.34</v>
          </cell>
          <cell r="F200">
            <v>0</v>
          </cell>
          <cell r="G200">
            <v>212848816</v>
          </cell>
          <cell r="H200">
            <v>6201484.8000000119</v>
          </cell>
          <cell r="I200">
            <v>0.34000000357627869</v>
          </cell>
          <cell r="J200">
            <v>69276000</v>
          </cell>
          <cell r="K200">
            <v>206647331.19999999</v>
          </cell>
          <cell r="L200">
            <v>0</v>
          </cell>
          <cell r="M200">
            <v>117291331.2</v>
          </cell>
          <cell r="N200">
            <v>0</v>
          </cell>
          <cell r="O200">
            <v>117291331.2</v>
          </cell>
        </row>
        <row r="201">
          <cell r="A201" t="str">
            <v>B05010100300802</v>
          </cell>
          <cell r="B201" t="str">
            <v>JOYAS Y ARTÍCULOS CONEXOS</v>
          </cell>
          <cell r="C201">
            <v>107084630.66</v>
          </cell>
          <cell r="D201">
            <v>50000000</v>
          </cell>
          <cell r="E201">
            <v>157084630.66</v>
          </cell>
          <cell r="F201">
            <v>0</v>
          </cell>
          <cell r="G201">
            <v>145346765.66</v>
          </cell>
          <cell r="H201">
            <v>1989764</v>
          </cell>
          <cell r="I201">
            <v>11737865</v>
          </cell>
          <cell r="J201">
            <v>27518596</v>
          </cell>
          <cell r="K201">
            <v>143357001.66</v>
          </cell>
          <cell r="L201">
            <v>44285396</v>
          </cell>
          <cell r="M201">
            <v>143357001.66</v>
          </cell>
          <cell r="N201">
            <v>44285396</v>
          </cell>
          <cell r="O201">
            <v>143357001.66</v>
          </cell>
        </row>
        <row r="202">
          <cell r="A202" t="str">
            <v>B05010100300803</v>
          </cell>
          <cell r="B202" t="str">
            <v>INSTRUMENTOS MUSICALES</v>
          </cell>
          <cell r="C202">
            <v>247988</v>
          </cell>
          <cell r="D202">
            <v>3000000</v>
          </cell>
          <cell r="E202">
            <v>3247988</v>
          </cell>
          <cell r="F202">
            <v>0</v>
          </cell>
          <cell r="G202">
            <v>247988</v>
          </cell>
          <cell r="H202">
            <v>0</v>
          </cell>
          <cell r="I202">
            <v>3000000</v>
          </cell>
          <cell r="J202">
            <v>0</v>
          </cell>
          <cell r="K202">
            <v>247988</v>
          </cell>
          <cell r="L202">
            <v>0</v>
          </cell>
          <cell r="M202">
            <v>247988</v>
          </cell>
          <cell r="N202">
            <v>0</v>
          </cell>
          <cell r="O202">
            <v>247988</v>
          </cell>
        </row>
        <row r="203">
          <cell r="A203" t="str">
            <v>B05010100300805</v>
          </cell>
          <cell r="B203" t="str">
            <v>JUEGOS Y JUGUETES</v>
          </cell>
          <cell r="C203">
            <v>3454764</v>
          </cell>
          <cell r="D203">
            <v>3000000</v>
          </cell>
          <cell r="E203">
            <v>6454764</v>
          </cell>
          <cell r="F203">
            <v>0</v>
          </cell>
          <cell r="G203">
            <v>6454764</v>
          </cell>
          <cell r="H203">
            <v>3000000</v>
          </cell>
          <cell r="I203">
            <v>0</v>
          </cell>
          <cell r="J203">
            <v>0</v>
          </cell>
          <cell r="K203">
            <v>3454764</v>
          </cell>
          <cell r="L203">
            <v>0</v>
          </cell>
          <cell r="M203">
            <v>3454764</v>
          </cell>
          <cell r="N203">
            <v>0</v>
          </cell>
          <cell r="O203">
            <v>3454764</v>
          </cell>
        </row>
        <row r="204">
          <cell r="A204" t="str">
            <v>B05010100300809</v>
          </cell>
          <cell r="B204" t="str">
            <v>OTROS ARTÍCULOS MANUFACTURADOS N.C.P.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B050101004</v>
          </cell>
          <cell r="B205" t="str">
            <v>PRODUCTOS METÁLICOS Y PAQUETES DE SOFTWARE</v>
          </cell>
          <cell r="C205">
            <v>8277360</v>
          </cell>
          <cell r="D205">
            <v>0</v>
          </cell>
          <cell r="E205">
            <v>8277360</v>
          </cell>
          <cell r="F205">
            <v>0</v>
          </cell>
          <cell r="G205">
            <v>0</v>
          </cell>
          <cell r="H205">
            <v>0</v>
          </cell>
          <cell r="I205">
            <v>8277360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B050101004002</v>
          </cell>
          <cell r="B206" t="str">
            <v>PRODUCTOS METÁLICOS ELABORADOS (EXCEPTO MAQUINARIA Y EQUIPO)</v>
          </cell>
          <cell r="C206">
            <v>546000</v>
          </cell>
          <cell r="D206">
            <v>0</v>
          </cell>
          <cell r="E206">
            <v>546000</v>
          </cell>
          <cell r="F206">
            <v>0</v>
          </cell>
          <cell r="G206">
            <v>0</v>
          </cell>
          <cell r="H206">
            <v>0</v>
          </cell>
          <cell r="I206">
            <v>546000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B050101004004</v>
          </cell>
          <cell r="B207" t="str">
            <v>MAQUINARIA PARA USOS ESPECIALES</v>
          </cell>
          <cell r="C207">
            <v>1638000</v>
          </cell>
          <cell r="D207">
            <v>0</v>
          </cell>
          <cell r="E207">
            <v>1638000</v>
          </cell>
          <cell r="F207">
            <v>0</v>
          </cell>
          <cell r="G207">
            <v>0</v>
          </cell>
          <cell r="H207">
            <v>0</v>
          </cell>
          <cell r="I207">
            <v>1638000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B05010100400408</v>
          </cell>
          <cell r="B208" t="str">
            <v>APARATOS DE USO DOMÉSTICO Y SUS PARTES Y PIEZAS</v>
          </cell>
          <cell r="C208">
            <v>1000000</v>
          </cell>
          <cell r="D208">
            <v>0</v>
          </cell>
          <cell r="E208">
            <v>1000000</v>
          </cell>
          <cell r="F208">
            <v>0</v>
          </cell>
          <cell r="G208">
            <v>0</v>
          </cell>
          <cell r="H208">
            <v>0</v>
          </cell>
          <cell r="I208">
            <v>1000000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B05010100400409</v>
          </cell>
          <cell r="B209" t="str">
            <v>OTRA MAQUINARIA PARA USOS ESPECIALES Y SUS PARTES Y PIEZAS</v>
          </cell>
          <cell r="C209">
            <v>638000</v>
          </cell>
          <cell r="D209">
            <v>0</v>
          </cell>
          <cell r="E209">
            <v>638000</v>
          </cell>
          <cell r="F209">
            <v>0</v>
          </cell>
          <cell r="G209">
            <v>0</v>
          </cell>
          <cell r="H209">
            <v>0</v>
          </cell>
          <cell r="I209">
            <v>638000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B050101004006</v>
          </cell>
          <cell r="B210" t="str">
            <v>MAQUINARIA Y APARATOS ELÉCTRICOS</v>
          </cell>
          <cell r="C210">
            <v>633360</v>
          </cell>
          <cell r="D210">
            <v>0</v>
          </cell>
          <cell r="E210">
            <v>633360</v>
          </cell>
          <cell r="F210">
            <v>0</v>
          </cell>
          <cell r="G210">
            <v>0</v>
          </cell>
          <cell r="H210">
            <v>0</v>
          </cell>
          <cell r="I210">
            <v>633360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B05010100400604</v>
          </cell>
          <cell r="B211" t="str">
            <v>ACUMULADORES, PILAS Y BATERÍAS PRIMARIAS Y SUS PARTES Y PIEZAS</v>
          </cell>
          <cell r="C211">
            <v>233360</v>
          </cell>
          <cell r="D211">
            <v>0</v>
          </cell>
          <cell r="E211">
            <v>233360</v>
          </cell>
          <cell r="F211">
            <v>0</v>
          </cell>
          <cell r="G211">
            <v>0</v>
          </cell>
          <cell r="H211">
            <v>0</v>
          </cell>
          <cell r="I211">
            <v>233360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B05010100400605</v>
          </cell>
          <cell r="B212" t="str">
            <v>LÁMPARAS ELÉCTRICAS DE INCANDESCENCIA O DESCARGA; LÁMPARAS DE ARCO, EQUIPO PARA ALUMBRADO ELÉCTRICO; SUS PARTES Y PIEZAS</v>
          </cell>
          <cell r="C212">
            <v>200000</v>
          </cell>
          <cell r="D212">
            <v>0</v>
          </cell>
          <cell r="E212">
            <v>200000</v>
          </cell>
          <cell r="F212">
            <v>0</v>
          </cell>
          <cell r="G212">
            <v>0</v>
          </cell>
          <cell r="H212">
            <v>0</v>
          </cell>
          <cell r="I212">
            <v>200000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B05010100400609</v>
          </cell>
          <cell r="B213" t="str">
            <v>OTRO EQUIPO ELÉCTRICO Y SUS PARTES Y PIEZAS</v>
          </cell>
          <cell r="C213">
            <v>200000</v>
          </cell>
          <cell r="D213">
            <v>0</v>
          </cell>
          <cell r="E213">
            <v>200000</v>
          </cell>
          <cell r="F213">
            <v>0</v>
          </cell>
          <cell r="G213">
            <v>0</v>
          </cell>
          <cell r="H213">
            <v>0</v>
          </cell>
          <cell r="I213">
            <v>200000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B050101004007</v>
          </cell>
          <cell r="B214" t="str">
            <v>EQUIPO Y APARATOS DE RADIO, TELEVISIÓN Y COMUNICACIONES</v>
          </cell>
          <cell r="C214">
            <v>5460000</v>
          </cell>
          <cell r="D214">
            <v>0</v>
          </cell>
          <cell r="E214">
            <v>5460000</v>
          </cell>
          <cell r="F214">
            <v>0</v>
          </cell>
          <cell r="G214">
            <v>0</v>
          </cell>
          <cell r="H214">
            <v>0</v>
          </cell>
          <cell r="I214">
            <v>5460000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B05010100400708</v>
          </cell>
          <cell r="B215" t="str">
            <v>PAQUETES DE SOFTWARE</v>
          </cell>
          <cell r="C215">
            <v>5460000</v>
          </cell>
          <cell r="D215">
            <v>0</v>
          </cell>
          <cell r="E215">
            <v>5460000</v>
          </cell>
          <cell r="F215">
            <v>0</v>
          </cell>
          <cell r="G215">
            <v>0</v>
          </cell>
          <cell r="H215">
            <v>0</v>
          </cell>
          <cell r="I215">
            <v>5460000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B050102</v>
          </cell>
          <cell r="B216" t="str">
            <v>ADQUISICIÓN DE SERVICIOS</v>
          </cell>
          <cell r="C216">
            <v>1483974538.0599999</v>
          </cell>
          <cell r="D216">
            <v>-115396546.06</v>
          </cell>
          <cell r="E216">
            <v>1368577992</v>
          </cell>
          <cell r="F216">
            <v>17667073</v>
          </cell>
          <cell r="G216">
            <v>958300689.10000002</v>
          </cell>
          <cell r="H216">
            <v>21712304</v>
          </cell>
          <cell r="I216">
            <v>410277302.89999998</v>
          </cell>
          <cell r="J216">
            <v>18488345</v>
          </cell>
          <cell r="K216">
            <v>936588385.10000002</v>
          </cell>
          <cell r="L216">
            <v>68740603</v>
          </cell>
          <cell r="M216">
            <v>467471339.69999999</v>
          </cell>
          <cell r="N216">
            <v>40343649</v>
          </cell>
          <cell r="O216">
            <v>439074385.69999999</v>
          </cell>
        </row>
        <row r="217">
          <cell r="A217" t="str">
            <v>B050102005</v>
          </cell>
          <cell r="B217" t="str">
            <v>SERVICIOS DE LA CONSTRUCCIÓN</v>
          </cell>
          <cell r="C217">
            <v>6224400</v>
          </cell>
          <cell r="D217">
            <v>10000000</v>
          </cell>
          <cell r="E217">
            <v>16224400</v>
          </cell>
          <cell r="F217">
            <v>0</v>
          </cell>
          <cell r="G217">
            <v>0</v>
          </cell>
          <cell r="H217">
            <v>0</v>
          </cell>
          <cell r="I217">
            <v>16224400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B050102005004</v>
          </cell>
          <cell r="B218" t="str">
            <v>SERVICIOS DE CONSTRUCCIÓN</v>
          </cell>
          <cell r="C218">
            <v>6224400</v>
          </cell>
          <cell r="D218">
            <v>10000000</v>
          </cell>
          <cell r="E218">
            <v>16224400</v>
          </cell>
          <cell r="F218">
            <v>0</v>
          </cell>
          <cell r="G218">
            <v>0</v>
          </cell>
          <cell r="H218">
            <v>0</v>
          </cell>
          <cell r="I218">
            <v>16224400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B05010200500405</v>
          </cell>
          <cell r="B219" t="str">
            <v>SERVICIOS ESPECIALES DE CONSTRUCCIÓN</v>
          </cell>
          <cell r="C219">
            <v>0</v>
          </cell>
          <cell r="D219">
            <v>10000000</v>
          </cell>
          <cell r="E219">
            <v>10000000</v>
          </cell>
          <cell r="F219">
            <v>0</v>
          </cell>
          <cell r="G219">
            <v>0</v>
          </cell>
          <cell r="H219">
            <v>0</v>
          </cell>
          <cell r="I219">
            <v>10000000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B05010200500407</v>
          </cell>
          <cell r="B220" t="str">
            <v>SERVICIOS DE TERMINACIÓN Y ACABADOS DE EDIFICIOS</v>
          </cell>
          <cell r="C220">
            <v>6224400</v>
          </cell>
          <cell r="D220">
            <v>0</v>
          </cell>
          <cell r="E220">
            <v>6224400</v>
          </cell>
          <cell r="F220">
            <v>0</v>
          </cell>
          <cell r="G220">
            <v>0</v>
          </cell>
          <cell r="H220">
            <v>0</v>
          </cell>
          <cell r="I220">
            <v>6224400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B050102006</v>
          </cell>
          <cell r="B221" t="str">
            <v>SERVICIOS DE VENTA Y DE DISTRIBUCIÓN; ALOJAMIENTO; SERVICIOS DE SUMINISTRO DE COMIDAS Y BEBIDAS; SERVICIOS DE TRANSPORTE; Y SERVICIOS DE DISTRIBUCIÓN DE ELECTRICIDAD, GAS Y AGUA</v>
          </cell>
          <cell r="C221">
            <v>186581328</v>
          </cell>
          <cell r="D221">
            <v>-73855328</v>
          </cell>
          <cell r="E221">
            <v>112726000</v>
          </cell>
          <cell r="F221">
            <v>2230600</v>
          </cell>
          <cell r="G221">
            <v>62797540</v>
          </cell>
          <cell r="H221">
            <v>1055606</v>
          </cell>
          <cell r="I221">
            <v>49928460</v>
          </cell>
          <cell r="J221">
            <v>2230600</v>
          </cell>
          <cell r="K221">
            <v>61741934</v>
          </cell>
          <cell r="L221">
            <v>4238600</v>
          </cell>
          <cell r="M221">
            <v>32224334</v>
          </cell>
          <cell r="N221">
            <v>4238600</v>
          </cell>
          <cell r="O221">
            <v>32224334</v>
          </cell>
        </row>
        <row r="222">
          <cell r="A222" t="str">
            <v>B050102006003</v>
          </cell>
          <cell r="B222" t="str">
            <v>ALOJAMIENTO; SERVICIOS DE SUMINISTROS DE COMIDAS Y BEBIDAS</v>
          </cell>
          <cell r="C222">
            <v>3000000</v>
          </cell>
          <cell r="D222">
            <v>2000000</v>
          </cell>
          <cell r="E222">
            <v>5000000</v>
          </cell>
          <cell r="F222">
            <v>401600</v>
          </cell>
          <cell r="G222">
            <v>4268406</v>
          </cell>
          <cell r="H222">
            <v>1055606</v>
          </cell>
          <cell r="I222">
            <v>731594</v>
          </cell>
          <cell r="J222">
            <v>401600</v>
          </cell>
          <cell r="K222">
            <v>3212800</v>
          </cell>
          <cell r="L222">
            <v>2409600</v>
          </cell>
          <cell r="M222">
            <v>3212800</v>
          </cell>
          <cell r="N222">
            <v>2409600</v>
          </cell>
          <cell r="O222">
            <v>3212800</v>
          </cell>
        </row>
        <row r="223">
          <cell r="A223" t="str">
            <v>B05010200600303</v>
          </cell>
          <cell r="B223" t="str">
            <v>SERVICIOS DE SUMINISTRO DE COMIDAS</v>
          </cell>
          <cell r="C223">
            <v>3000000</v>
          </cell>
          <cell r="D223">
            <v>2000000</v>
          </cell>
          <cell r="E223">
            <v>5000000</v>
          </cell>
          <cell r="F223">
            <v>401600</v>
          </cell>
          <cell r="G223">
            <v>4268406</v>
          </cell>
          <cell r="H223">
            <v>1055606</v>
          </cell>
          <cell r="I223">
            <v>731594</v>
          </cell>
          <cell r="J223">
            <v>401600</v>
          </cell>
          <cell r="K223">
            <v>3212800</v>
          </cell>
          <cell r="L223">
            <v>2409600</v>
          </cell>
          <cell r="M223">
            <v>3212800</v>
          </cell>
          <cell r="N223">
            <v>2409600</v>
          </cell>
          <cell r="O223">
            <v>3212800</v>
          </cell>
        </row>
        <row r="224">
          <cell r="A224" t="str">
            <v>B050102006004</v>
          </cell>
          <cell r="B224" t="str">
            <v>SERVICIOS DE TRANSPORTE DE PASAJEROS</v>
          </cell>
          <cell r="C224">
            <v>5000000</v>
          </cell>
          <cell r="D224">
            <v>0</v>
          </cell>
          <cell r="E224">
            <v>5000000</v>
          </cell>
          <cell r="F224">
            <v>0</v>
          </cell>
          <cell r="G224">
            <v>2309200</v>
          </cell>
          <cell r="H224">
            <v>0</v>
          </cell>
          <cell r="I224">
            <v>2690800</v>
          </cell>
          <cell r="J224">
            <v>0</v>
          </cell>
          <cell r="K224">
            <v>2309200</v>
          </cell>
          <cell r="L224">
            <v>0</v>
          </cell>
          <cell r="M224">
            <v>2309200</v>
          </cell>
          <cell r="N224">
            <v>0</v>
          </cell>
          <cell r="O224">
            <v>2309200</v>
          </cell>
        </row>
        <row r="225">
          <cell r="A225" t="str">
            <v>B050102006005</v>
          </cell>
          <cell r="B225" t="str">
            <v>SERVICIOS DE TRANSPORTE DE CARGA</v>
          </cell>
          <cell r="C225">
            <v>163581328</v>
          </cell>
          <cell r="D225">
            <v>-120855328</v>
          </cell>
          <cell r="E225">
            <v>42726000</v>
          </cell>
          <cell r="F225">
            <v>0</v>
          </cell>
          <cell r="G225">
            <v>37418076</v>
          </cell>
          <cell r="H225">
            <v>0</v>
          </cell>
          <cell r="I225">
            <v>5307924</v>
          </cell>
          <cell r="J225">
            <v>0</v>
          </cell>
          <cell r="K225">
            <v>37418076</v>
          </cell>
          <cell r="L225">
            <v>0</v>
          </cell>
          <cell r="M225">
            <v>7900476</v>
          </cell>
          <cell r="N225">
            <v>0</v>
          </cell>
          <cell r="O225">
            <v>7900476</v>
          </cell>
        </row>
        <row r="226">
          <cell r="A226" t="str">
            <v>B05010200600501</v>
          </cell>
          <cell r="B226" t="str">
            <v>SERVICIOS DE TRANSPORTE DE CARGA POR VÍA TERRESTRE</v>
          </cell>
          <cell r="C226">
            <v>153581328</v>
          </cell>
          <cell r="D226">
            <v>-120855328</v>
          </cell>
          <cell r="E226">
            <v>32726000</v>
          </cell>
          <cell r="F226">
            <v>0</v>
          </cell>
          <cell r="G226">
            <v>27880076</v>
          </cell>
          <cell r="H226">
            <v>0</v>
          </cell>
          <cell r="I226">
            <v>4845924</v>
          </cell>
          <cell r="J226">
            <v>0</v>
          </cell>
          <cell r="K226">
            <v>27880076</v>
          </cell>
          <cell r="L226">
            <v>0</v>
          </cell>
          <cell r="M226">
            <v>7900476</v>
          </cell>
          <cell r="N226">
            <v>0</v>
          </cell>
          <cell r="O226">
            <v>7900476</v>
          </cell>
        </row>
        <row r="227">
          <cell r="A227" t="str">
            <v>B05010200600503</v>
          </cell>
          <cell r="B227" t="str">
            <v>SERVICIOS DE TRANSPORTE DE CARGA POR VÍA AÉREA O ESPACIAL</v>
          </cell>
          <cell r="C227">
            <v>10000000</v>
          </cell>
          <cell r="D227">
            <v>0</v>
          </cell>
          <cell r="E227">
            <v>10000000</v>
          </cell>
          <cell r="F227">
            <v>0</v>
          </cell>
          <cell r="G227">
            <v>9538000</v>
          </cell>
          <cell r="H227">
            <v>0</v>
          </cell>
          <cell r="I227">
            <v>462000</v>
          </cell>
          <cell r="J227">
            <v>0</v>
          </cell>
          <cell r="K227">
            <v>9538000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B050102006007</v>
          </cell>
          <cell r="B228" t="str">
            <v>SERVICIOS DE APOYO AL TRANSPORTE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>B05010200600704</v>
          </cell>
          <cell r="B229" t="str">
            <v>SERVICIOS DE APOYO AL TRANSPORTE POR CARRETERA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B050102006009</v>
          </cell>
          <cell r="B230" t="str">
            <v>SERVICIOS DE DISTRIBUCIÓN DE ELECTRICIDAD, GAS Y AGUA (POR CUENTA PROPIA)</v>
          </cell>
          <cell r="C230">
            <v>15000000</v>
          </cell>
          <cell r="D230">
            <v>45000000</v>
          </cell>
          <cell r="E230">
            <v>60000000</v>
          </cell>
          <cell r="F230">
            <v>1829000</v>
          </cell>
          <cell r="G230">
            <v>18801858</v>
          </cell>
          <cell r="H230">
            <v>0</v>
          </cell>
          <cell r="I230">
            <v>41198142</v>
          </cell>
          <cell r="J230">
            <v>1829000</v>
          </cell>
          <cell r="K230">
            <v>18801858</v>
          </cell>
          <cell r="L230">
            <v>1829000</v>
          </cell>
          <cell r="M230">
            <v>18801858</v>
          </cell>
          <cell r="N230">
            <v>1829000</v>
          </cell>
          <cell r="O230">
            <v>18801858</v>
          </cell>
        </row>
        <row r="231">
          <cell r="A231" t="str">
            <v>B05010200600901</v>
          </cell>
          <cell r="B231" t="str">
            <v>SERVICIOS DE DISTRIBUCIÓN DE ELECTRICIDAD, Y SERVICIOS DE DISTRIBUCIÓN DE GAS (POR CUENTA PROPIA)</v>
          </cell>
          <cell r="C231">
            <v>15000000</v>
          </cell>
          <cell r="D231">
            <v>20000000</v>
          </cell>
          <cell r="E231">
            <v>35000000</v>
          </cell>
          <cell r="F231">
            <v>1803084</v>
          </cell>
          <cell r="G231">
            <v>18679771</v>
          </cell>
          <cell r="H231">
            <v>0</v>
          </cell>
          <cell r="I231">
            <v>16320229</v>
          </cell>
          <cell r="J231">
            <v>1803084</v>
          </cell>
          <cell r="K231">
            <v>18679771</v>
          </cell>
          <cell r="L231">
            <v>1803084</v>
          </cell>
          <cell r="M231">
            <v>18679771</v>
          </cell>
          <cell r="N231">
            <v>1803084</v>
          </cell>
          <cell r="O231">
            <v>18679771</v>
          </cell>
        </row>
        <row r="232">
          <cell r="A232" t="str">
            <v>B05010200600902</v>
          </cell>
          <cell r="B232" t="str">
            <v>SERVICIOS DE DISTRIBUCIÓN DE AGUA (POR CUENTA PROPIA)</v>
          </cell>
          <cell r="C232">
            <v>0</v>
          </cell>
          <cell r="D232">
            <v>25000000</v>
          </cell>
          <cell r="E232">
            <v>25000000</v>
          </cell>
          <cell r="F232">
            <v>25916</v>
          </cell>
          <cell r="G232">
            <v>122087</v>
          </cell>
          <cell r="H232">
            <v>0</v>
          </cell>
          <cell r="I232">
            <v>24877913</v>
          </cell>
          <cell r="J232">
            <v>25916</v>
          </cell>
          <cell r="K232">
            <v>122087</v>
          </cell>
          <cell r="L232">
            <v>25916</v>
          </cell>
          <cell r="M232">
            <v>122087</v>
          </cell>
          <cell r="N232">
            <v>25916</v>
          </cell>
          <cell r="O232">
            <v>122087</v>
          </cell>
        </row>
        <row r="233">
          <cell r="A233" t="str">
            <v>B050102007</v>
          </cell>
          <cell r="B233" t="str">
            <v>SERVICIOS FINANCIEROS Y SERVICIOS CONEXOS, SERVICIOS INMOBILIARIOS Y SERVICIOS DE LEASING</v>
          </cell>
          <cell r="C233">
            <v>698710524.05999994</v>
          </cell>
          <cell r="D233">
            <v>-84701062.060000002</v>
          </cell>
          <cell r="E233">
            <v>614009462</v>
          </cell>
          <cell r="F233">
            <v>0</v>
          </cell>
          <cell r="G233">
            <v>549122149.70000005</v>
          </cell>
          <cell r="H233">
            <v>4943497</v>
          </cell>
          <cell r="I233">
            <v>64887312.299999952</v>
          </cell>
          <cell r="J233">
            <v>0</v>
          </cell>
          <cell r="K233">
            <v>544178652.70000005</v>
          </cell>
          <cell r="L233">
            <v>60392658</v>
          </cell>
          <cell r="M233">
            <v>299857323.69999999</v>
          </cell>
          <cell r="N233">
            <v>31995704</v>
          </cell>
          <cell r="O233">
            <v>271460369.69999999</v>
          </cell>
        </row>
        <row r="234">
          <cell r="A234" t="str">
            <v>B050102007001</v>
          </cell>
          <cell r="B234" t="str">
            <v>SERVICIOS FINANCIEROS, EXCEPTO DE LA BANCA DE INVERSIÓN, SERVICIOS DE SEGUROS Y SERVICIOS DE PENSIONES</v>
          </cell>
          <cell r="C234">
            <v>5000000</v>
          </cell>
          <cell r="D234">
            <v>0</v>
          </cell>
          <cell r="E234">
            <v>5000000</v>
          </cell>
          <cell r="F234">
            <v>0</v>
          </cell>
          <cell r="G234">
            <v>2867673</v>
          </cell>
          <cell r="H234">
            <v>538662</v>
          </cell>
          <cell r="I234">
            <v>2132327</v>
          </cell>
          <cell r="J234">
            <v>0</v>
          </cell>
          <cell r="K234">
            <v>2329011</v>
          </cell>
          <cell r="L234">
            <v>0</v>
          </cell>
          <cell r="M234">
            <v>2329011</v>
          </cell>
          <cell r="N234">
            <v>0</v>
          </cell>
          <cell r="O234">
            <v>2329011</v>
          </cell>
        </row>
        <row r="235">
          <cell r="A235" t="str">
            <v>B05010200700101</v>
          </cell>
          <cell r="B235" t="str">
            <v>SERVICIOS FINANCIEROS, EXCEPTO DE LA BANCA DE INVERSIÓN, SERVICIOS DE SEGUROS Y SERVICIOS DE PENSIONES</v>
          </cell>
          <cell r="C235">
            <v>5000000</v>
          </cell>
          <cell r="D235">
            <v>0</v>
          </cell>
          <cell r="E235">
            <v>5000000</v>
          </cell>
          <cell r="F235">
            <v>0</v>
          </cell>
          <cell r="G235">
            <v>2867673</v>
          </cell>
          <cell r="H235">
            <v>538662</v>
          </cell>
          <cell r="I235">
            <v>2132327</v>
          </cell>
          <cell r="J235">
            <v>0</v>
          </cell>
          <cell r="K235">
            <v>2329011</v>
          </cell>
          <cell r="L235">
            <v>0</v>
          </cell>
          <cell r="M235">
            <v>2329011</v>
          </cell>
          <cell r="N235">
            <v>0</v>
          </cell>
          <cell r="O235">
            <v>2329011</v>
          </cell>
        </row>
        <row r="236">
          <cell r="A236" t="str">
            <v>B050102007001011</v>
          </cell>
          <cell r="B236" t="str">
            <v>SERVICIOS FINANCIEROS, EXCEPTO DE LA BANCA DE INVERSIÓN, SERVICIOS DE SEGUROS Y SERVICIOS DE PENSIONES</v>
          </cell>
          <cell r="C236">
            <v>5000000</v>
          </cell>
          <cell r="D236">
            <v>0</v>
          </cell>
          <cell r="E236">
            <v>5000000</v>
          </cell>
          <cell r="F236">
            <v>0</v>
          </cell>
          <cell r="G236">
            <v>2867673</v>
          </cell>
          <cell r="H236">
            <v>538662</v>
          </cell>
          <cell r="I236">
            <v>2132327</v>
          </cell>
          <cell r="J236">
            <v>0</v>
          </cell>
          <cell r="K236">
            <v>2329011</v>
          </cell>
          <cell r="L236">
            <v>0</v>
          </cell>
          <cell r="M236">
            <v>2329011</v>
          </cell>
          <cell r="N236">
            <v>0</v>
          </cell>
          <cell r="O236">
            <v>2329011</v>
          </cell>
        </row>
        <row r="237">
          <cell r="A237" t="str">
            <v>B050102007002</v>
          </cell>
          <cell r="B237" t="str">
            <v xml:space="preserve">SERVICIOS INMOBILIARIOS </v>
          </cell>
          <cell r="C237">
            <v>687710524.05999994</v>
          </cell>
          <cell r="D237">
            <v>-84701062.060000002</v>
          </cell>
          <cell r="E237">
            <v>603009462</v>
          </cell>
          <cell r="F237">
            <v>0</v>
          </cell>
          <cell r="G237">
            <v>543323198.70000005</v>
          </cell>
          <cell r="H237">
            <v>4404835</v>
          </cell>
          <cell r="I237">
            <v>59686263.299999952</v>
          </cell>
          <cell r="J237">
            <v>0</v>
          </cell>
          <cell r="K237">
            <v>538918363.70000005</v>
          </cell>
          <cell r="L237">
            <v>60392658</v>
          </cell>
          <cell r="M237">
            <v>294597034.69999999</v>
          </cell>
          <cell r="N237">
            <v>31995704</v>
          </cell>
          <cell r="O237">
            <v>266200080.69999999</v>
          </cell>
        </row>
        <row r="238">
          <cell r="A238" t="str">
            <v>B05010200700201</v>
          </cell>
          <cell r="B238" t="str">
            <v>SERVICIOS INMOBILIARIOS RELATIVOS A BIENES RAÍCES PROPIOS O ARRENDADOS</v>
          </cell>
          <cell r="C238">
            <v>687710524.05999994</v>
          </cell>
          <cell r="D238">
            <v>-84701062.060000002</v>
          </cell>
          <cell r="E238">
            <v>603009462</v>
          </cell>
          <cell r="F238">
            <v>0</v>
          </cell>
          <cell r="G238">
            <v>543323198.70000005</v>
          </cell>
          <cell r="H238">
            <v>4404835</v>
          </cell>
          <cell r="I238">
            <v>59686263.299999952</v>
          </cell>
          <cell r="J238">
            <v>0</v>
          </cell>
          <cell r="K238">
            <v>538918363.70000005</v>
          </cell>
          <cell r="L238">
            <v>60392658</v>
          </cell>
          <cell r="M238">
            <v>294597034.69999999</v>
          </cell>
          <cell r="N238">
            <v>31995704</v>
          </cell>
          <cell r="O238">
            <v>266200080.69999999</v>
          </cell>
        </row>
        <row r="239">
          <cell r="A239" t="str">
            <v>B050102007002011</v>
          </cell>
          <cell r="B239" t="str">
            <v>SERVICIOS DE ALQUILER O ARRENDAMIENTO CON O SIN OPCIÓN DE COMPRA RELATIVOS A BIENES INMUEBLES PROPIOS O ARRENDADOS</v>
          </cell>
          <cell r="C239">
            <v>687710524.05999994</v>
          </cell>
          <cell r="D239">
            <v>-84701062.060000002</v>
          </cell>
          <cell r="E239">
            <v>603009462</v>
          </cell>
          <cell r="F239">
            <v>0</v>
          </cell>
          <cell r="G239">
            <v>543323198.70000005</v>
          </cell>
          <cell r="H239">
            <v>4404835</v>
          </cell>
          <cell r="I239">
            <v>59686263.299999952</v>
          </cell>
          <cell r="J239">
            <v>0</v>
          </cell>
          <cell r="K239">
            <v>538918363.70000005</v>
          </cell>
          <cell r="L239">
            <v>60392658</v>
          </cell>
          <cell r="M239">
            <v>294597034.69999999</v>
          </cell>
          <cell r="N239">
            <v>31995704</v>
          </cell>
          <cell r="O239">
            <v>266200080.69999999</v>
          </cell>
        </row>
        <row r="240">
          <cell r="A240" t="str">
            <v>B050102007003</v>
          </cell>
          <cell r="B240" t="str">
            <v>SERVICIOS DE ARRENDAMIENTO O ALQUILER SIN OPERARIO</v>
          </cell>
          <cell r="C240">
            <v>6000000</v>
          </cell>
          <cell r="D240">
            <v>0</v>
          </cell>
          <cell r="E240">
            <v>6000000</v>
          </cell>
          <cell r="F240">
            <v>0</v>
          </cell>
          <cell r="G240">
            <v>2931278</v>
          </cell>
          <cell r="H240">
            <v>0</v>
          </cell>
          <cell r="I240">
            <v>3068722</v>
          </cell>
          <cell r="J240">
            <v>0</v>
          </cell>
          <cell r="K240">
            <v>2931278</v>
          </cell>
          <cell r="L240">
            <v>0</v>
          </cell>
          <cell r="M240">
            <v>2931278</v>
          </cell>
          <cell r="N240">
            <v>0</v>
          </cell>
          <cell r="O240">
            <v>2931278</v>
          </cell>
        </row>
        <row r="241">
          <cell r="A241" t="str">
            <v>B05010200700303</v>
          </cell>
          <cell r="B241" t="str">
            <v>DERECHOS DE USO DE PRODUCTOS DE PROPIEDAD INTELECTUAL Y OTROS PRODUCTOS SIMILARES</v>
          </cell>
          <cell r="C241">
            <v>6000000</v>
          </cell>
          <cell r="D241">
            <v>0</v>
          </cell>
          <cell r="E241">
            <v>6000000</v>
          </cell>
          <cell r="F241">
            <v>0</v>
          </cell>
          <cell r="G241">
            <v>2931278</v>
          </cell>
          <cell r="H241">
            <v>0</v>
          </cell>
          <cell r="I241">
            <v>3068722</v>
          </cell>
          <cell r="J241">
            <v>0</v>
          </cell>
          <cell r="K241">
            <v>2931278</v>
          </cell>
          <cell r="L241">
            <v>0</v>
          </cell>
          <cell r="M241">
            <v>2931278</v>
          </cell>
          <cell r="N241">
            <v>0</v>
          </cell>
          <cell r="O241">
            <v>2931278</v>
          </cell>
        </row>
        <row r="242">
          <cell r="A242" t="str">
            <v>B050102007003039</v>
          </cell>
          <cell r="B242" t="str">
            <v>DERECHOS DE USO DE OTROS PRODUCTOS DE PROPIEDAD INTELECTUAL</v>
          </cell>
          <cell r="C242">
            <v>6000000</v>
          </cell>
          <cell r="D242">
            <v>0</v>
          </cell>
          <cell r="E242">
            <v>6000000</v>
          </cell>
          <cell r="F242">
            <v>0</v>
          </cell>
          <cell r="G242">
            <v>2931278</v>
          </cell>
          <cell r="H242">
            <v>0</v>
          </cell>
          <cell r="I242">
            <v>3068722</v>
          </cell>
          <cell r="J242">
            <v>0</v>
          </cell>
          <cell r="K242">
            <v>2931278</v>
          </cell>
          <cell r="L242">
            <v>0</v>
          </cell>
          <cell r="M242">
            <v>2931278</v>
          </cell>
          <cell r="N242">
            <v>0</v>
          </cell>
          <cell r="O242">
            <v>2931278</v>
          </cell>
        </row>
        <row r="243">
          <cell r="A243" t="str">
            <v>B050102008</v>
          </cell>
          <cell r="B243" t="str">
            <v>SERVICIOS PRESTADOS A LAS EMPRESAS Y SERVICIOS DE PRODUCCIÓN</v>
          </cell>
          <cell r="C243">
            <v>545698916</v>
          </cell>
          <cell r="D243">
            <v>8159844</v>
          </cell>
          <cell r="E243">
            <v>553858760</v>
          </cell>
          <cell r="F243">
            <v>15414087</v>
          </cell>
          <cell r="G243">
            <v>339974193</v>
          </cell>
          <cell r="H243">
            <v>15562400</v>
          </cell>
          <cell r="I243">
            <v>213884567</v>
          </cell>
          <cell r="J243">
            <v>16167087</v>
          </cell>
          <cell r="K243">
            <v>324411793</v>
          </cell>
          <cell r="L243">
            <v>4018687</v>
          </cell>
          <cell r="M243">
            <v>129133677</v>
          </cell>
          <cell r="N243">
            <v>4018687</v>
          </cell>
          <cell r="O243">
            <v>129133677</v>
          </cell>
        </row>
        <row r="244">
          <cell r="A244" t="str">
            <v>B050102008002</v>
          </cell>
          <cell r="B244" t="str">
            <v>SERVICIOS JURÍDICOS Y CONTABLES</v>
          </cell>
          <cell r="C244">
            <v>3000000</v>
          </cell>
          <cell r="D244">
            <v>0</v>
          </cell>
          <cell r="E244">
            <v>3000000</v>
          </cell>
          <cell r="F244">
            <v>0</v>
          </cell>
          <cell r="G244">
            <v>0</v>
          </cell>
          <cell r="H244">
            <v>0</v>
          </cell>
          <cell r="I244">
            <v>3000000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B05010200800201</v>
          </cell>
          <cell r="B245" t="str">
            <v>SERVICIOS JURÍDICOS</v>
          </cell>
          <cell r="C245">
            <v>3000000</v>
          </cell>
          <cell r="D245">
            <v>0</v>
          </cell>
          <cell r="E245">
            <v>3000000</v>
          </cell>
          <cell r="F245">
            <v>0</v>
          </cell>
          <cell r="G245">
            <v>0</v>
          </cell>
          <cell r="H245">
            <v>0</v>
          </cell>
          <cell r="I245">
            <v>3000000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B050102008003</v>
          </cell>
          <cell r="B246" t="str">
            <v>OTROS SERVICIOS PROFESIONALES, CIENTÍFICOS Y TÉCNICOS</v>
          </cell>
          <cell r="C246">
            <v>384584303</v>
          </cell>
          <cell r="D246">
            <v>-54385543</v>
          </cell>
          <cell r="E246">
            <v>330198760</v>
          </cell>
          <cell r="F246">
            <v>10040000</v>
          </cell>
          <cell r="G246">
            <v>226456883</v>
          </cell>
          <cell r="H246">
            <v>11295400</v>
          </cell>
          <cell r="I246">
            <v>103741877</v>
          </cell>
          <cell r="J246">
            <v>15060000</v>
          </cell>
          <cell r="K246">
            <v>215161483</v>
          </cell>
          <cell r="L246">
            <v>451800</v>
          </cell>
          <cell r="M246">
            <v>64821401</v>
          </cell>
          <cell r="N246">
            <v>451800</v>
          </cell>
          <cell r="O246">
            <v>64821401</v>
          </cell>
        </row>
        <row r="247">
          <cell r="A247" t="str">
            <v>B05010200800301</v>
          </cell>
          <cell r="B247" t="str">
            <v>SERVICIOS DE CONSULTORÍA EN ADMINISTRACIÓN Y SERVICIOS DE GESTIÓN; SERVICIOS DE TECNOLOGÍA DE LA INFORMACIÓN</v>
          </cell>
          <cell r="C247">
            <v>0</v>
          </cell>
          <cell r="D247">
            <v>118874400</v>
          </cell>
          <cell r="E247">
            <v>118874400</v>
          </cell>
          <cell r="F247">
            <v>10040000</v>
          </cell>
          <cell r="G247">
            <v>104349066</v>
          </cell>
          <cell r="H247">
            <v>4016400</v>
          </cell>
          <cell r="I247">
            <v>14525334</v>
          </cell>
          <cell r="J247">
            <v>15060000</v>
          </cell>
          <cell r="K247">
            <v>100332666</v>
          </cell>
          <cell r="L247">
            <v>451800</v>
          </cell>
          <cell r="M247">
            <v>451800</v>
          </cell>
          <cell r="N247">
            <v>451800</v>
          </cell>
          <cell r="O247">
            <v>451800</v>
          </cell>
        </row>
        <row r="248">
          <cell r="A248" t="str">
            <v>B050102008003011</v>
          </cell>
          <cell r="B248" t="str">
            <v>SERVICIOS DE CONSULTORÍA EN ADMINISTRACIÓN Y SERVICIOS DE GESTIÓN</v>
          </cell>
          <cell r="C248">
            <v>0</v>
          </cell>
          <cell r="D248">
            <v>118874400</v>
          </cell>
          <cell r="E248">
            <v>118874400</v>
          </cell>
          <cell r="F248">
            <v>10040000</v>
          </cell>
          <cell r="G248">
            <v>104349066</v>
          </cell>
          <cell r="H248">
            <v>4016400</v>
          </cell>
          <cell r="I248">
            <v>14525334</v>
          </cell>
          <cell r="J248">
            <v>15060000</v>
          </cell>
          <cell r="K248">
            <v>100332666</v>
          </cell>
          <cell r="L248">
            <v>451800</v>
          </cell>
          <cell r="M248">
            <v>451800</v>
          </cell>
          <cell r="N248">
            <v>451800</v>
          </cell>
          <cell r="O248">
            <v>451800</v>
          </cell>
        </row>
        <row r="249">
          <cell r="A249" t="str">
            <v>B05010200800309</v>
          </cell>
          <cell r="B249" t="str">
            <v>OTROS SERVICIOS PROFESIONALES Y TÉCNICOS N.C.P.</v>
          </cell>
          <cell r="C249">
            <v>384584303</v>
          </cell>
          <cell r="D249">
            <v>-173259943</v>
          </cell>
          <cell r="E249">
            <v>211324360</v>
          </cell>
          <cell r="F249">
            <v>0</v>
          </cell>
          <cell r="G249">
            <v>122107817</v>
          </cell>
          <cell r="H249">
            <v>7279000</v>
          </cell>
          <cell r="I249">
            <v>89216543</v>
          </cell>
          <cell r="J249">
            <v>0</v>
          </cell>
          <cell r="K249">
            <v>114828817</v>
          </cell>
          <cell r="L249">
            <v>0</v>
          </cell>
          <cell r="M249">
            <v>64369601</v>
          </cell>
          <cell r="N249">
            <v>0</v>
          </cell>
          <cell r="O249">
            <v>64369601</v>
          </cell>
        </row>
        <row r="250">
          <cell r="A250" t="str">
            <v>B050102008004</v>
          </cell>
          <cell r="B250" t="str">
            <v>SERVICIOS DE TELECOMUNICACIONES, TRANSMISIÓN Y SUMINISTRO DE INFORMACIÓN</v>
          </cell>
          <cell r="C250">
            <v>9500000</v>
          </cell>
          <cell r="D250">
            <v>35000000</v>
          </cell>
          <cell r="E250">
            <v>44500000</v>
          </cell>
          <cell r="F250">
            <v>354087</v>
          </cell>
          <cell r="G250">
            <v>2894643</v>
          </cell>
          <cell r="H250">
            <v>0</v>
          </cell>
          <cell r="I250">
            <v>41605357</v>
          </cell>
          <cell r="J250">
            <v>354087</v>
          </cell>
          <cell r="K250">
            <v>2894643</v>
          </cell>
          <cell r="L250">
            <v>354087</v>
          </cell>
          <cell r="M250">
            <v>2894643</v>
          </cell>
          <cell r="N250">
            <v>354087</v>
          </cell>
          <cell r="O250">
            <v>2894643</v>
          </cell>
        </row>
        <row r="251">
          <cell r="A251" t="str">
            <v>B05010200800401</v>
          </cell>
          <cell r="B251" t="str">
            <v xml:space="preserve">SERVICIOS DE TELEFONÍA Y OTRAS </v>
          </cell>
          <cell r="C251">
            <v>3000000</v>
          </cell>
          <cell r="D251">
            <v>20000000</v>
          </cell>
          <cell r="E251">
            <v>23000000</v>
          </cell>
          <cell r="F251">
            <v>76203</v>
          </cell>
          <cell r="G251">
            <v>652591</v>
          </cell>
          <cell r="H251">
            <v>0</v>
          </cell>
          <cell r="I251">
            <v>22347409</v>
          </cell>
          <cell r="J251">
            <v>76203</v>
          </cell>
          <cell r="K251">
            <v>652591</v>
          </cell>
          <cell r="L251">
            <v>76203</v>
          </cell>
          <cell r="M251">
            <v>652591</v>
          </cell>
          <cell r="N251">
            <v>76203</v>
          </cell>
          <cell r="O251">
            <v>652591</v>
          </cell>
        </row>
        <row r="252">
          <cell r="A252" t="str">
            <v>B05010200800402</v>
          </cell>
          <cell r="B252" t="str">
            <v xml:space="preserve">SERVICIOS DE TELECOMUNICACIONES </v>
          </cell>
          <cell r="C252">
            <v>6500000</v>
          </cell>
          <cell r="D252">
            <v>15000000</v>
          </cell>
          <cell r="E252">
            <v>21500000</v>
          </cell>
          <cell r="F252">
            <v>277884</v>
          </cell>
          <cell r="G252">
            <v>2242052</v>
          </cell>
          <cell r="H252">
            <v>0</v>
          </cell>
          <cell r="I252">
            <v>19257948</v>
          </cell>
          <cell r="J252">
            <v>277884</v>
          </cell>
          <cell r="K252">
            <v>2242052</v>
          </cell>
          <cell r="L252">
            <v>277884</v>
          </cell>
          <cell r="M252">
            <v>2242052</v>
          </cell>
          <cell r="N252">
            <v>277884</v>
          </cell>
          <cell r="O252">
            <v>2242052</v>
          </cell>
        </row>
        <row r="253">
          <cell r="A253" t="str">
            <v>B050102008005</v>
          </cell>
          <cell r="B253" t="str">
            <v>SERVICIOS DE SOPORTE</v>
          </cell>
          <cell r="C253">
            <v>137467644</v>
          </cell>
          <cell r="D253">
            <v>28692356</v>
          </cell>
          <cell r="E253">
            <v>166160000</v>
          </cell>
          <cell r="F253">
            <v>5020000</v>
          </cell>
          <cell r="G253">
            <v>106449642</v>
          </cell>
          <cell r="H253">
            <v>4267000</v>
          </cell>
          <cell r="I253">
            <v>59710358</v>
          </cell>
          <cell r="J253">
            <v>753000</v>
          </cell>
          <cell r="K253">
            <v>102182642</v>
          </cell>
          <cell r="L253">
            <v>3212800</v>
          </cell>
          <cell r="M253">
            <v>58821691</v>
          </cell>
          <cell r="N253">
            <v>3212800</v>
          </cell>
          <cell r="O253">
            <v>58821691</v>
          </cell>
        </row>
        <row r="254">
          <cell r="A254" t="str">
            <v>B05010200800502</v>
          </cell>
          <cell r="B254" t="str">
            <v>SERVICIOS DE INVESTIGACIÓN Y SEGURIDAD</v>
          </cell>
          <cell r="C254">
            <v>8252517</v>
          </cell>
          <cell r="D254">
            <v>11747483</v>
          </cell>
          <cell r="E254">
            <v>20000000</v>
          </cell>
          <cell r="F254">
            <v>0</v>
          </cell>
          <cell r="G254">
            <v>18186613</v>
          </cell>
          <cell r="H254">
            <v>0</v>
          </cell>
          <cell r="I254">
            <v>1813387</v>
          </cell>
          <cell r="J254">
            <v>0</v>
          </cell>
          <cell r="K254">
            <v>18186613</v>
          </cell>
          <cell r="L254">
            <v>0</v>
          </cell>
          <cell r="M254">
            <v>1048187</v>
          </cell>
          <cell r="N254">
            <v>0</v>
          </cell>
          <cell r="O254">
            <v>1048187</v>
          </cell>
        </row>
        <row r="255">
          <cell r="A255" t="str">
            <v>B05010200800503</v>
          </cell>
          <cell r="B255" t="str">
            <v>SERVICIOS DE LIMPIEZA</v>
          </cell>
          <cell r="C255">
            <v>5000000</v>
          </cell>
          <cell r="D255">
            <v>0</v>
          </cell>
          <cell r="E255">
            <v>5000000</v>
          </cell>
          <cell r="F255">
            <v>0</v>
          </cell>
          <cell r="G255">
            <v>1132565</v>
          </cell>
          <cell r="H255">
            <v>0</v>
          </cell>
          <cell r="I255">
            <v>3867435</v>
          </cell>
          <cell r="J255">
            <v>0</v>
          </cell>
          <cell r="K255">
            <v>1132565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B05010200800509</v>
          </cell>
          <cell r="B256" t="str">
            <v>OTROS SERVICIOS AUXILIARES</v>
          </cell>
          <cell r="C256">
            <v>124215127</v>
          </cell>
          <cell r="D256">
            <v>16944873</v>
          </cell>
          <cell r="E256">
            <v>141160000</v>
          </cell>
          <cell r="F256">
            <v>5020000</v>
          </cell>
          <cell r="G256">
            <v>87130464</v>
          </cell>
          <cell r="H256">
            <v>4267000</v>
          </cell>
          <cell r="I256">
            <v>54029536</v>
          </cell>
          <cell r="J256">
            <v>753000</v>
          </cell>
          <cell r="K256">
            <v>82863464</v>
          </cell>
          <cell r="L256">
            <v>3212800</v>
          </cell>
          <cell r="M256">
            <v>57773504</v>
          </cell>
          <cell r="N256">
            <v>3212800</v>
          </cell>
          <cell r="O256">
            <v>57773504</v>
          </cell>
        </row>
        <row r="257">
          <cell r="A257" t="str">
            <v>B050102008005099</v>
          </cell>
          <cell r="B257" t="str">
            <v>OTROS SERVICIOS DE APOYO Y DE INFORMACIÓN N.C.P.</v>
          </cell>
          <cell r="C257">
            <v>124215127</v>
          </cell>
          <cell r="D257">
            <v>16944873</v>
          </cell>
          <cell r="E257">
            <v>141160000</v>
          </cell>
          <cell r="F257">
            <v>5020000</v>
          </cell>
          <cell r="G257">
            <v>87130464</v>
          </cell>
          <cell r="H257">
            <v>4267000</v>
          </cell>
          <cell r="I257">
            <v>54029536</v>
          </cell>
          <cell r="J257">
            <v>753000</v>
          </cell>
          <cell r="K257">
            <v>82863464</v>
          </cell>
          <cell r="L257">
            <v>3212800</v>
          </cell>
          <cell r="M257">
            <v>57773504</v>
          </cell>
          <cell r="N257">
            <v>3212800</v>
          </cell>
          <cell r="O257">
            <v>57773504</v>
          </cell>
        </row>
        <row r="258">
          <cell r="A258" t="str">
            <v>B050102008007</v>
          </cell>
          <cell r="B258" t="str">
            <v>SERVICIOS DE MANTENIMIENTO, REPARACIÓN E INSTALACIÓN (EXCEPTO SERVICIOS DE CONSTRUCCIÓN)</v>
          </cell>
          <cell r="C258">
            <v>9146969</v>
          </cell>
          <cell r="D258">
            <v>-1146969</v>
          </cell>
          <cell r="E258">
            <v>8000000</v>
          </cell>
          <cell r="F258">
            <v>0</v>
          </cell>
          <cell r="G258">
            <v>2215225</v>
          </cell>
          <cell r="H258">
            <v>0</v>
          </cell>
          <cell r="I258">
            <v>5784775</v>
          </cell>
          <cell r="J258">
            <v>0</v>
          </cell>
          <cell r="K258">
            <v>2215225</v>
          </cell>
          <cell r="L258">
            <v>0</v>
          </cell>
          <cell r="M258">
            <v>638142</v>
          </cell>
          <cell r="N258">
            <v>0</v>
          </cell>
          <cell r="O258">
            <v>638142</v>
          </cell>
        </row>
        <row r="259">
          <cell r="A259" t="str">
            <v>B05010200800701</v>
          </cell>
          <cell r="B259" t="str">
            <v>SERVICIOS DE MANTENIMIENTO Y REPARACIÓN DE PRODUCTOS METÁLICOS ELABORADOS, MAQUINARIA Y EQUIPO</v>
          </cell>
          <cell r="C259">
            <v>6146969</v>
          </cell>
          <cell r="D259">
            <v>-1146969</v>
          </cell>
          <cell r="E259">
            <v>5000000</v>
          </cell>
          <cell r="F259">
            <v>0</v>
          </cell>
          <cell r="G259">
            <v>1863825</v>
          </cell>
          <cell r="H259">
            <v>0</v>
          </cell>
          <cell r="I259">
            <v>3136175</v>
          </cell>
          <cell r="J259">
            <v>0</v>
          </cell>
          <cell r="K259">
            <v>1863825</v>
          </cell>
          <cell r="L259">
            <v>0</v>
          </cell>
          <cell r="M259">
            <v>286742</v>
          </cell>
          <cell r="N259">
            <v>0</v>
          </cell>
          <cell r="O259">
            <v>286742</v>
          </cell>
        </row>
        <row r="260">
          <cell r="A260" t="str">
            <v>B050102008007011</v>
          </cell>
          <cell r="B260" t="str">
            <v>SERVICIOS DE MANTENIMIENTO Y REPARACIÓN DE PRODUCTOS METÁLICOS ELABORADOS, EXCEPTO MAQUINARIA Y EQUIPO</v>
          </cell>
          <cell r="C260">
            <v>6146969</v>
          </cell>
          <cell r="D260">
            <v>-1146969</v>
          </cell>
          <cell r="E260">
            <v>5000000</v>
          </cell>
          <cell r="F260">
            <v>0</v>
          </cell>
          <cell r="G260">
            <v>1863825</v>
          </cell>
          <cell r="H260">
            <v>0</v>
          </cell>
          <cell r="I260">
            <v>3136175</v>
          </cell>
          <cell r="J260">
            <v>0</v>
          </cell>
          <cell r="K260">
            <v>1863825</v>
          </cell>
          <cell r="L260">
            <v>0</v>
          </cell>
          <cell r="M260">
            <v>286742</v>
          </cell>
          <cell r="N260">
            <v>0</v>
          </cell>
          <cell r="O260">
            <v>286742</v>
          </cell>
        </row>
        <row r="261">
          <cell r="A261" t="str">
            <v>B05010200800702</v>
          </cell>
          <cell r="B261" t="str">
            <v>SERVICIOS DE REPARACIÓN DE OTROS BIENES</v>
          </cell>
          <cell r="C261">
            <v>3000000</v>
          </cell>
          <cell r="D261">
            <v>0</v>
          </cell>
          <cell r="E261">
            <v>3000000</v>
          </cell>
          <cell r="F261">
            <v>0</v>
          </cell>
          <cell r="G261">
            <v>351400</v>
          </cell>
          <cell r="H261">
            <v>0</v>
          </cell>
          <cell r="I261">
            <v>2648600</v>
          </cell>
          <cell r="J261">
            <v>0</v>
          </cell>
          <cell r="K261">
            <v>351400</v>
          </cell>
          <cell r="L261">
            <v>0</v>
          </cell>
          <cell r="M261">
            <v>351400</v>
          </cell>
          <cell r="N261">
            <v>0</v>
          </cell>
          <cell r="O261">
            <v>351400</v>
          </cell>
        </row>
        <row r="262">
          <cell r="A262" t="str">
            <v>B050102008007029</v>
          </cell>
          <cell r="B262" t="str">
            <v>SERVICIOS DE MANTENIMIENTO Y REPARACIÓN DE OTROS BIENES N.C.P.</v>
          </cell>
          <cell r="C262">
            <v>3000000</v>
          </cell>
          <cell r="D262">
            <v>0</v>
          </cell>
          <cell r="E262">
            <v>3000000</v>
          </cell>
          <cell r="F262">
            <v>0</v>
          </cell>
          <cell r="G262">
            <v>351400</v>
          </cell>
          <cell r="H262">
            <v>0</v>
          </cell>
          <cell r="I262">
            <v>2648600</v>
          </cell>
          <cell r="J262">
            <v>0</v>
          </cell>
          <cell r="K262">
            <v>351400</v>
          </cell>
          <cell r="L262">
            <v>0</v>
          </cell>
          <cell r="M262">
            <v>351400</v>
          </cell>
          <cell r="N262">
            <v>0</v>
          </cell>
          <cell r="O262">
            <v>351400</v>
          </cell>
        </row>
        <row r="263">
          <cell r="A263" t="str">
            <v>B050102008009</v>
          </cell>
          <cell r="B263" t="str">
            <v>OTROS SERVICIOS DE FABRICACIÓN; SERVICIOS DE EDICIÓN, IMPRESIÓN Y REPRODUCCIÓN; SERVICIOS DE RECUPERACIÓN DE MATERIALES</v>
          </cell>
          <cell r="C263">
            <v>2000000</v>
          </cell>
          <cell r="D263">
            <v>0</v>
          </cell>
          <cell r="E263">
            <v>2000000</v>
          </cell>
          <cell r="F263">
            <v>0</v>
          </cell>
          <cell r="G263">
            <v>1957800</v>
          </cell>
          <cell r="H263">
            <v>0</v>
          </cell>
          <cell r="I263">
            <v>42200</v>
          </cell>
          <cell r="J263">
            <v>0</v>
          </cell>
          <cell r="K263">
            <v>1957800</v>
          </cell>
          <cell r="L263">
            <v>0</v>
          </cell>
          <cell r="M263">
            <v>1957800</v>
          </cell>
          <cell r="N263">
            <v>0</v>
          </cell>
          <cell r="O263">
            <v>1957800</v>
          </cell>
        </row>
        <row r="264">
          <cell r="A264" t="str">
            <v>B05010200800901</v>
          </cell>
          <cell r="B264" t="str">
            <v>SERVICIOS DE EDICIÓN, IMPRESIÓN Y REPRODUCCIÓN</v>
          </cell>
          <cell r="C264">
            <v>2000000</v>
          </cell>
          <cell r="D264">
            <v>0</v>
          </cell>
          <cell r="E264">
            <v>2000000</v>
          </cell>
          <cell r="F264">
            <v>0</v>
          </cell>
          <cell r="G264">
            <v>1957800</v>
          </cell>
          <cell r="H264">
            <v>0</v>
          </cell>
          <cell r="I264">
            <v>42200</v>
          </cell>
          <cell r="J264">
            <v>0</v>
          </cell>
          <cell r="K264">
            <v>1957800</v>
          </cell>
          <cell r="L264">
            <v>0</v>
          </cell>
          <cell r="M264">
            <v>1957800</v>
          </cell>
          <cell r="N264">
            <v>0</v>
          </cell>
          <cell r="O264">
            <v>1957800</v>
          </cell>
        </row>
        <row r="265">
          <cell r="A265" t="str">
            <v>B050102009</v>
          </cell>
          <cell r="B265" t="str">
            <v>SERVICIOS PARA LA COMUNIDAD, SOCIALES Y PERSONALES</v>
          </cell>
          <cell r="C265">
            <v>38766000</v>
          </cell>
          <cell r="D265">
            <v>30000000</v>
          </cell>
          <cell r="E265">
            <v>68766000</v>
          </cell>
          <cell r="F265">
            <v>22386</v>
          </cell>
          <cell r="G265">
            <v>6406806.4000000004</v>
          </cell>
          <cell r="H265">
            <v>150801</v>
          </cell>
          <cell r="I265">
            <v>62359193.600000001</v>
          </cell>
          <cell r="J265">
            <v>90658</v>
          </cell>
          <cell r="K265">
            <v>6256005.4000000004</v>
          </cell>
          <cell r="L265">
            <v>90658</v>
          </cell>
          <cell r="M265">
            <v>6256005</v>
          </cell>
          <cell r="N265">
            <v>90658</v>
          </cell>
          <cell r="O265">
            <v>6256005</v>
          </cell>
        </row>
        <row r="266">
          <cell r="A266" t="str">
            <v>B050102009003</v>
          </cell>
          <cell r="B266" t="str">
            <v>SERVICIOS PARA EL CUIDADO DE LA SALUD HUMANA Y SERVICIOS SOCIALES</v>
          </cell>
          <cell r="C266">
            <v>1000000</v>
          </cell>
          <cell r="D266">
            <v>0</v>
          </cell>
          <cell r="E266">
            <v>1000000</v>
          </cell>
          <cell r="F266">
            <v>0</v>
          </cell>
          <cell r="G266">
            <v>0</v>
          </cell>
          <cell r="H266">
            <v>0</v>
          </cell>
          <cell r="I266">
            <v>1000000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B05010200900301</v>
          </cell>
          <cell r="B267" t="str">
            <v>SERVICIOS DE SALUD HUMANA</v>
          </cell>
          <cell r="C267">
            <v>1000000</v>
          </cell>
          <cell r="D267">
            <v>0</v>
          </cell>
          <cell r="E267">
            <v>1000000</v>
          </cell>
          <cell r="F267">
            <v>0</v>
          </cell>
          <cell r="G267">
            <v>0</v>
          </cell>
          <cell r="H267">
            <v>0</v>
          </cell>
          <cell r="I267">
            <v>1000000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B050102009004</v>
          </cell>
          <cell r="B268" t="str">
            <v>SERVICIOS DE ALCANTARILLADO, RECOLECCIÓN, TRATAMIENTO Y DISPOSICIÓN DE DESECHOS Y OTROS SERVICIOS DE SANEAMIENTO AMBIENTAL</v>
          </cell>
          <cell r="C268">
            <v>28766000</v>
          </cell>
          <cell r="D268">
            <v>25000000</v>
          </cell>
          <cell r="E268">
            <v>53766000</v>
          </cell>
          <cell r="F268">
            <v>22386</v>
          </cell>
          <cell r="G268">
            <v>405095</v>
          </cell>
          <cell r="H268">
            <v>0</v>
          </cell>
          <cell r="I268">
            <v>53360905</v>
          </cell>
          <cell r="J268">
            <v>22386</v>
          </cell>
          <cell r="K268">
            <v>405095</v>
          </cell>
          <cell r="L268">
            <v>22386</v>
          </cell>
          <cell r="M268">
            <v>405095</v>
          </cell>
          <cell r="N268">
            <v>22386</v>
          </cell>
          <cell r="O268">
            <v>405095</v>
          </cell>
        </row>
        <row r="269">
          <cell r="A269" t="str">
            <v>B05010200900401</v>
          </cell>
          <cell r="B269" t="str">
            <v>SERVICIOS DE ALCANTARILLADO, SERVICIOS DE LIMPIEZA, TRATAMIENTO DE AGUAS RESIDUALES Y TANQUES SÉPTICOS</v>
          </cell>
          <cell r="C269">
            <v>15000000</v>
          </cell>
          <cell r="D269">
            <v>15000000</v>
          </cell>
          <cell r="E269">
            <v>30000000</v>
          </cell>
          <cell r="F269">
            <v>22386</v>
          </cell>
          <cell r="G269">
            <v>107679</v>
          </cell>
          <cell r="H269">
            <v>0</v>
          </cell>
          <cell r="I269">
            <v>29892321</v>
          </cell>
          <cell r="J269">
            <v>22386</v>
          </cell>
          <cell r="K269">
            <v>107679</v>
          </cell>
          <cell r="L269">
            <v>22386</v>
          </cell>
          <cell r="M269">
            <v>107679</v>
          </cell>
          <cell r="N269">
            <v>22386</v>
          </cell>
          <cell r="O269">
            <v>107679</v>
          </cell>
        </row>
        <row r="270">
          <cell r="A270" t="str">
            <v>B05010200900402</v>
          </cell>
          <cell r="B270" t="str">
            <v>SERVICIOS DE RECOLECCIÓN DE DESECHOS</v>
          </cell>
          <cell r="C270">
            <v>10000000</v>
          </cell>
          <cell r="D270">
            <v>10000000</v>
          </cell>
          <cell r="E270">
            <v>20000000</v>
          </cell>
          <cell r="F270">
            <v>0</v>
          </cell>
          <cell r="G270">
            <v>297416</v>
          </cell>
          <cell r="H270">
            <v>0</v>
          </cell>
          <cell r="I270">
            <v>19702584</v>
          </cell>
          <cell r="J270">
            <v>0</v>
          </cell>
          <cell r="K270">
            <v>297416</v>
          </cell>
          <cell r="L270">
            <v>0</v>
          </cell>
          <cell r="M270">
            <v>297416</v>
          </cell>
          <cell r="N270">
            <v>0</v>
          </cell>
          <cell r="O270">
            <v>297416</v>
          </cell>
        </row>
        <row r="271">
          <cell r="A271" t="str">
            <v>B05010200900409</v>
          </cell>
          <cell r="B271" t="str">
            <v>OTROS SERVICIOS DE PROTECCIÓN DEL MEDIO AMBIENTE N.C.P.</v>
          </cell>
          <cell r="C271">
            <v>3766000</v>
          </cell>
          <cell r="D271">
            <v>0</v>
          </cell>
          <cell r="E271">
            <v>3766000</v>
          </cell>
          <cell r="F271">
            <v>0</v>
          </cell>
          <cell r="G271">
            <v>0</v>
          </cell>
          <cell r="H271">
            <v>0</v>
          </cell>
          <cell r="I271">
            <v>3766000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B050102009005</v>
          </cell>
          <cell r="B272" t="str">
            <v>SERVICIOS DE ASOCIACIONES</v>
          </cell>
          <cell r="C272">
            <v>5000000</v>
          </cell>
          <cell r="D272">
            <v>5000000</v>
          </cell>
          <cell r="E272">
            <v>10000000</v>
          </cell>
          <cell r="F272">
            <v>0</v>
          </cell>
          <cell r="G272">
            <v>5800710.4000000004</v>
          </cell>
          <cell r="H272">
            <v>0</v>
          </cell>
          <cell r="I272">
            <v>4199289.5999999996</v>
          </cell>
          <cell r="J272">
            <v>68272</v>
          </cell>
          <cell r="K272">
            <v>5800710.4000000004</v>
          </cell>
          <cell r="L272">
            <v>68272</v>
          </cell>
          <cell r="M272">
            <v>5800710</v>
          </cell>
          <cell r="N272">
            <v>68272</v>
          </cell>
          <cell r="O272">
            <v>5800710</v>
          </cell>
        </row>
        <row r="273">
          <cell r="A273" t="str">
            <v>B05010200900501</v>
          </cell>
          <cell r="B273" t="str">
            <v>SERVICIOS PROPORCIONADOS POR ORGANIZACIONES GREMIALES, COMERCIALES Y ORGANIZACIONES DE EMPLEADORES Y DE PROFESIONALES</v>
          </cell>
          <cell r="C273">
            <v>5000000</v>
          </cell>
          <cell r="D273">
            <v>5000000</v>
          </cell>
          <cell r="E273">
            <v>10000000</v>
          </cell>
          <cell r="F273">
            <v>0</v>
          </cell>
          <cell r="G273">
            <v>5800710.4000000004</v>
          </cell>
          <cell r="H273">
            <v>0</v>
          </cell>
          <cell r="I273">
            <v>4199289.5999999996</v>
          </cell>
          <cell r="J273">
            <v>68272</v>
          </cell>
          <cell r="K273">
            <v>5800710.4000000004</v>
          </cell>
          <cell r="L273">
            <v>68272</v>
          </cell>
          <cell r="M273">
            <v>5800710</v>
          </cell>
          <cell r="N273">
            <v>68272</v>
          </cell>
          <cell r="O273">
            <v>5800710</v>
          </cell>
        </row>
        <row r="274">
          <cell r="A274" t="str">
            <v>B050102009007</v>
          </cell>
          <cell r="B274" t="str">
            <v>OTROS SERVICIOS</v>
          </cell>
          <cell r="C274">
            <v>4000000</v>
          </cell>
          <cell r="D274">
            <v>0</v>
          </cell>
          <cell r="E274">
            <v>4000000</v>
          </cell>
          <cell r="F274">
            <v>0</v>
          </cell>
          <cell r="G274">
            <v>201001</v>
          </cell>
          <cell r="H274">
            <v>150801</v>
          </cell>
          <cell r="I274">
            <v>3798999</v>
          </cell>
          <cell r="J274">
            <v>0</v>
          </cell>
          <cell r="K274">
            <v>50200</v>
          </cell>
          <cell r="L274">
            <v>0</v>
          </cell>
          <cell r="M274">
            <v>50200</v>
          </cell>
          <cell r="N274">
            <v>0</v>
          </cell>
          <cell r="O274">
            <v>50200</v>
          </cell>
        </row>
        <row r="275">
          <cell r="A275" t="str">
            <v>B05010200900701</v>
          </cell>
          <cell r="B275" t="str">
            <v>SERVICIOS DE LAVADO, LIMPIEZA Y TEÑIDO</v>
          </cell>
          <cell r="C275">
            <v>2000000</v>
          </cell>
          <cell r="D275">
            <v>0</v>
          </cell>
          <cell r="E275">
            <v>2000000</v>
          </cell>
          <cell r="F275">
            <v>0</v>
          </cell>
          <cell r="G275">
            <v>201001</v>
          </cell>
          <cell r="H275">
            <v>150801</v>
          </cell>
          <cell r="I275">
            <v>1798999</v>
          </cell>
          <cell r="J275">
            <v>0</v>
          </cell>
          <cell r="K275">
            <v>50200</v>
          </cell>
          <cell r="L275">
            <v>0</v>
          </cell>
          <cell r="M275">
            <v>50200</v>
          </cell>
          <cell r="N275">
            <v>0</v>
          </cell>
          <cell r="O275">
            <v>50200</v>
          </cell>
        </row>
        <row r="276">
          <cell r="A276" t="str">
            <v>B05010200900709</v>
          </cell>
          <cell r="B276" t="str">
            <v>OTROS SERVICIOS DIVERSOS N.C.P.</v>
          </cell>
          <cell r="C276">
            <v>2000000</v>
          </cell>
          <cell r="D276">
            <v>0</v>
          </cell>
          <cell r="E276">
            <v>2000000</v>
          </cell>
          <cell r="F276">
            <v>0</v>
          </cell>
          <cell r="G276">
            <v>0</v>
          </cell>
          <cell r="H276">
            <v>0</v>
          </cell>
          <cell r="I276">
            <v>2000000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B050102010</v>
          </cell>
          <cell r="B277" t="str">
            <v>VIÁTICOS DE LOS FUNCIONARIOS EN COMISIÓN</v>
          </cell>
          <cell r="C277">
            <v>7993370</v>
          </cell>
          <cell r="D277">
            <v>-5000000</v>
          </cell>
          <cell r="E277">
            <v>2993370</v>
          </cell>
          <cell r="F277">
            <v>0</v>
          </cell>
          <cell r="G277">
            <v>0</v>
          </cell>
          <cell r="H277">
            <v>0</v>
          </cell>
          <cell r="I277">
            <v>2993370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D</v>
          </cell>
          <cell r="B278" t="str">
            <v>INVERSIÓN</v>
          </cell>
          <cell r="C278">
            <v>34350055132.5</v>
          </cell>
          <cell r="D278">
            <v>-5511807999.5</v>
          </cell>
          <cell r="E278">
            <v>28838247133</v>
          </cell>
          <cell r="F278">
            <v>2546680818</v>
          </cell>
          <cell r="G278">
            <v>21814214164.860001</v>
          </cell>
          <cell r="H278">
            <v>4218628858</v>
          </cell>
          <cell r="I278">
            <v>7024032968.1400003</v>
          </cell>
          <cell r="J278">
            <v>958000998</v>
          </cell>
          <cell r="K278">
            <v>17495385306.860001</v>
          </cell>
          <cell r="L278">
            <v>1408527987.04</v>
          </cell>
          <cell r="M278">
            <v>9482313623.7299995</v>
          </cell>
          <cell r="N278">
            <v>1278043500.04</v>
          </cell>
          <cell r="O278">
            <v>9307324778.7299995</v>
          </cell>
        </row>
        <row r="279">
          <cell r="A279" t="str">
            <v>D3502</v>
          </cell>
          <cell r="B279" t="str">
            <v>PRODUCTIVIDAD Y COMPETITIVIDAD DE LAS EMPRESAS COLOMBIANAS</v>
          </cell>
          <cell r="C279">
            <v>30565525766.59</v>
          </cell>
          <cell r="D279">
            <v>-5127278633.5900002</v>
          </cell>
          <cell r="E279">
            <v>25438247133</v>
          </cell>
          <cell r="F279">
            <v>2693479168</v>
          </cell>
          <cell r="G279">
            <v>19502675990.950001</v>
          </cell>
          <cell r="H279">
            <v>3803520281</v>
          </cell>
          <cell r="I279">
            <v>5935571142.0500002</v>
          </cell>
          <cell r="J279">
            <v>739847274</v>
          </cell>
          <cell r="K279">
            <v>15598955709.950001</v>
          </cell>
          <cell r="L279">
            <v>1255862663.04</v>
          </cell>
          <cell r="M279">
            <v>8661246052.8199997</v>
          </cell>
          <cell r="N279">
            <v>1220858126.04</v>
          </cell>
          <cell r="O279">
            <v>8590377690.8199997</v>
          </cell>
        </row>
        <row r="280">
          <cell r="A280" t="str">
            <v>D35020200</v>
          </cell>
          <cell r="B280" t="str">
            <v>INTERSUBSECTORIAL INDUSTRIA Y COMERCIO</v>
          </cell>
          <cell r="C280">
            <v>30565525766.59</v>
          </cell>
          <cell r="D280">
            <v>-5127278633.5900002</v>
          </cell>
          <cell r="E280">
            <v>25438247133</v>
          </cell>
          <cell r="F280">
            <v>2693479168</v>
          </cell>
          <cell r="G280">
            <v>19502675990.950001</v>
          </cell>
          <cell r="H280">
            <v>3803520281</v>
          </cell>
          <cell r="I280">
            <v>5935571142.0500002</v>
          </cell>
          <cell r="J280">
            <v>739847274</v>
          </cell>
          <cell r="K280">
            <v>15598955709.950001</v>
          </cell>
          <cell r="L280">
            <v>1255862663.04</v>
          </cell>
          <cell r="M280">
            <v>8661246052.8199997</v>
          </cell>
          <cell r="N280">
            <v>1220858126.04</v>
          </cell>
          <cell r="O280">
            <v>8590377690.8199997</v>
          </cell>
        </row>
        <row r="281">
          <cell r="A281" t="str">
            <v>D3502020001</v>
          </cell>
          <cell r="B281" t="str">
            <v>MEJORAMIENTO  Y GENERACIÓN DE OPORTUNIDADES COMERCIALES PARA EL SECTOR ARTESANAL COLOMBIANO  NACIONAL</v>
          </cell>
          <cell r="C281">
            <v>6029559672.5900002</v>
          </cell>
          <cell r="D281">
            <v>-560216672.59000003</v>
          </cell>
          <cell r="E281">
            <v>5469343000</v>
          </cell>
          <cell r="F281">
            <v>562431809</v>
          </cell>
          <cell r="G281">
            <v>3661811759.75</v>
          </cell>
          <cell r="H281">
            <v>708987672</v>
          </cell>
          <cell r="I281">
            <v>1807531240.25</v>
          </cell>
          <cell r="J281">
            <v>341144224</v>
          </cell>
          <cell r="K281">
            <v>2952824087.75</v>
          </cell>
          <cell r="L281">
            <v>258296305.03999999</v>
          </cell>
          <cell r="M281">
            <v>1299019663.9499998</v>
          </cell>
          <cell r="N281">
            <v>254191718.03999999</v>
          </cell>
          <cell r="O281">
            <v>1283448409.9499998</v>
          </cell>
        </row>
        <row r="282">
          <cell r="A282" t="str">
            <v>D350202000103502024</v>
          </cell>
          <cell r="B282" t="str">
            <v>SERVICIO DE ASISTENCIA TÉCNICA PARA LA ACTIVIDAD ARTESANAL</v>
          </cell>
          <cell r="C282">
            <v>4939990392.5900002</v>
          </cell>
          <cell r="D282">
            <v>-441147392.59000003</v>
          </cell>
          <cell r="E282">
            <v>4498843000</v>
          </cell>
          <cell r="F282">
            <v>546598476</v>
          </cell>
          <cell r="G282">
            <v>3336035282.75</v>
          </cell>
          <cell r="H282">
            <v>663154338</v>
          </cell>
          <cell r="I282">
            <v>1162807717.25</v>
          </cell>
          <cell r="J282">
            <v>302477480</v>
          </cell>
          <cell r="K282">
            <v>2672880944.75</v>
          </cell>
          <cell r="L282">
            <v>247796305.03999999</v>
          </cell>
          <cell r="M282">
            <v>1186898132.9499998</v>
          </cell>
          <cell r="N282">
            <v>243691718.03999999</v>
          </cell>
          <cell r="O282">
            <v>1171326878.9499998</v>
          </cell>
        </row>
        <row r="283">
          <cell r="A283" t="str">
            <v>D35020200010350202401</v>
          </cell>
          <cell r="B283" t="str">
            <v>PROVEER LOGÍSTICA PARA PARTICIPIACIÓN EN FERIAS</v>
          </cell>
          <cell r="C283">
            <v>3351387633.3000002</v>
          </cell>
          <cell r="D283">
            <v>-251384941.30000001</v>
          </cell>
          <cell r="E283">
            <v>3100002692</v>
          </cell>
          <cell r="F283">
            <v>322007380</v>
          </cell>
          <cell r="G283">
            <v>2420607777.75</v>
          </cell>
          <cell r="H283">
            <v>468751481</v>
          </cell>
          <cell r="I283">
            <v>679394914.25</v>
          </cell>
          <cell r="J283">
            <v>210789241</v>
          </cell>
          <cell r="K283">
            <v>1951856296.7500002</v>
          </cell>
          <cell r="L283">
            <v>172158992.03999999</v>
          </cell>
          <cell r="M283">
            <v>868942559.94999993</v>
          </cell>
          <cell r="N283">
            <v>168054405.03999999</v>
          </cell>
          <cell r="O283">
            <v>853371305.94999993</v>
          </cell>
        </row>
        <row r="284">
          <cell r="A284" t="str">
            <v>D35020200010350202401020201</v>
          </cell>
          <cell r="B284" t="str">
            <v>MATERIALES Y SUMINISTROS</v>
          </cell>
          <cell r="C284">
            <v>319233505.30000001</v>
          </cell>
          <cell r="D284">
            <v>-67804375.299999997</v>
          </cell>
          <cell r="E284">
            <v>251429130</v>
          </cell>
          <cell r="F284">
            <v>48638870</v>
          </cell>
          <cell r="G284">
            <v>241298220.91</v>
          </cell>
          <cell r="H284">
            <v>0</v>
          </cell>
          <cell r="I284">
            <v>10130909.090000004</v>
          </cell>
          <cell r="J284">
            <v>48638870</v>
          </cell>
          <cell r="K284">
            <v>241298220.91</v>
          </cell>
          <cell r="L284">
            <v>0</v>
          </cell>
          <cell r="M284">
            <v>100781550.91</v>
          </cell>
          <cell r="N284">
            <v>0</v>
          </cell>
          <cell r="O284">
            <v>100781550.91</v>
          </cell>
        </row>
        <row r="285">
          <cell r="A285" t="str">
            <v>D35020200010350202401020201002</v>
          </cell>
          <cell r="B285" t="str">
            <v>PRODUCTOS ALIMENTICIOS, BEBIDAS Y TABACO; TEXTILES, PRENDAS DE VESTIR Y PRODUCTOS DE CUERO</v>
          </cell>
          <cell r="C285">
            <v>205718813.5</v>
          </cell>
          <cell r="D285">
            <v>-61443245.5</v>
          </cell>
          <cell r="E285">
            <v>144275568</v>
          </cell>
          <cell r="F285">
            <v>0</v>
          </cell>
          <cell r="G285">
            <v>144263252.91</v>
          </cell>
          <cell r="H285">
            <v>0</v>
          </cell>
          <cell r="I285">
            <v>12315.090000003576</v>
          </cell>
          <cell r="J285">
            <v>0</v>
          </cell>
          <cell r="K285">
            <v>144263252.91</v>
          </cell>
          <cell r="L285">
            <v>0</v>
          </cell>
          <cell r="M285">
            <v>59263252.909999996</v>
          </cell>
          <cell r="N285">
            <v>0</v>
          </cell>
          <cell r="O285">
            <v>59263252.909999996</v>
          </cell>
        </row>
        <row r="286">
          <cell r="A286" t="str">
            <v>D35020200010350202401020201002007</v>
          </cell>
          <cell r="B286" t="str">
            <v>ARTÍCULOS TEXTILES (EXCEPTO PRENDAS DE VESTIR)</v>
          </cell>
          <cell r="C286">
            <v>205718813.5</v>
          </cell>
          <cell r="D286">
            <v>-61443245.5</v>
          </cell>
          <cell r="E286">
            <v>144275568</v>
          </cell>
          <cell r="F286">
            <v>0</v>
          </cell>
          <cell r="G286">
            <v>144263252.91</v>
          </cell>
          <cell r="H286">
            <v>0</v>
          </cell>
          <cell r="I286">
            <v>12315.090000003576</v>
          </cell>
          <cell r="J286">
            <v>0</v>
          </cell>
          <cell r="K286">
            <v>144263252.91</v>
          </cell>
          <cell r="L286">
            <v>0</v>
          </cell>
          <cell r="M286">
            <v>59263252.909999996</v>
          </cell>
          <cell r="N286">
            <v>0</v>
          </cell>
          <cell r="O286">
            <v>59263252.909999996</v>
          </cell>
        </row>
        <row r="287">
          <cell r="A287" t="str">
            <v>D35020200010350202401020201003</v>
          </cell>
          <cell r="B287" t="str">
            <v>OTROS BIENES TRANSPORTABLES (EXCEPTO PRODUCTOS METÁLICOS, MAQUINARIA Y EQUIPO)</v>
          </cell>
          <cell r="C287">
            <v>113514691.8</v>
          </cell>
          <cell r="D287">
            <v>-6361129.8000000007</v>
          </cell>
          <cell r="E287">
            <v>107153562</v>
          </cell>
          <cell r="F287">
            <v>48638870</v>
          </cell>
          <cell r="G287">
            <v>97034968</v>
          </cell>
          <cell r="H287">
            <v>0</v>
          </cell>
          <cell r="I287">
            <v>10118594</v>
          </cell>
          <cell r="J287">
            <v>48638870</v>
          </cell>
          <cell r="K287">
            <v>97034968</v>
          </cell>
          <cell r="L287">
            <v>0</v>
          </cell>
          <cell r="M287">
            <v>41518298</v>
          </cell>
          <cell r="N287">
            <v>0</v>
          </cell>
          <cell r="O287">
            <v>41518298</v>
          </cell>
        </row>
        <row r="288">
          <cell r="A288" t="str">
            <v>D35020200010350202401020201003002</v>
          </cell>
          <cell r="B288" t="str">
            <v>PASTA O PULPA, PAPEL Y PRODUCTOS DE PAPEL; IMPRESOS Y ARTÍCULOS RELACIONADOS</v>
          </cell>
          <cell r="C288">
            <v>51475848</v>
          </cell>
          <cell r="D288">
            <v>9320000</v>
          </cell>
          <cell r="E288">
            <v>60795848</v>
          </cell>
          <cell r="F288">
            <v>33320000</v>
          </cell>
          <cell r="G288">
            <v>60795848</v>
          </cell>
          <cell r="H288">
            <v>0</v>
          </cell>
          <cell r="I288">
            <v>0</v>
          </cell>
          <cell r="J288">
            <v>33320000</v>
          </cell>
          <cell r="K288">
            <v>60795848</v>
          </cell>
          <cell r="L288">
            <v>0</v>
          </cell>
          <cell r="M288">
            <v>20598048</v>
          </cell>
          <cell r="N288">
            <v>0</v>
          </cell>
          <cell r="O288">
            <v>20598048</v>
          </cell>
        </row>
        <row r="289">
          <cell r="A289" t="str">
            <v>D3502020001035020240102020100300201</v>
          </cell>
          <cell r="B289" t="str">
            <v>PASTA DE PAPEL, PAPEL Y CARTÓN</v>
          </cell>
          <cell r="C289">
            <v>51475848</v>
          </cell>
          <cell r="D289">
            <v>9320000</v>
          </cell>
          <cell r="E289">
            <v>60795848</v>
          </cell>
          <cell r="F289">
            <v>33320000</v>
          </cell>
          <cell r="G289">
            <v>60795848</v>
          </cell>
          <cell r="H289">
            <v>0</v>
          </cell>
          <cell r="I289">
            <v>0</v>
          </cell>
          <cell r="J289">
            <v>33320000</v>
          </cell>
          <cell r="K289">
            <v>60795848</v>
          </cell>
          <cell r="L289">
            <v>0</v>
          </cell>
          <cell r="M289">
            <v>20598048</v>
          </cell>
          <cell r="N289">
            <v>0</v>
          </cell>
          <cell r="O289">
            <v>20598048</v>
          </cell>
        </row>
        <row r="290">
          <cell r="A290" t="str">
            <v>D35020200010350202401020201003006</v>
          </cell>
          <cell r="B290" t="str">
            <v>PRODUCTOS DE CAUCHO Y PLÁSTICO</v>
          </cell>
          <cell r="C290">
            <v>62038843.799999997</v>
          </cell>
          <cell r="D290">
            <v>-30681129.800000001</v>
          </cell>
          <cell r="E290">
            <v>31357714</v>
          </cell>
          <cell r="F290">
            <v>15318870</v>
          </cell>
          <cell r="G290">
            <v>21239120</v>
          </cell>
          <cell r="H290">
            <v>0</v>
          </cell>
          <cell r="I290">
            <v>10118594</v>
          </cell>
          <cell r="J290">
            <v>15318870</v>
          </cell>
          <cell r="K290">
            <v>21239120</v>
          </cell>
          <cell r="L290">
            <v>0</v>
          </cell>
          <cell r="M290">
            <v>5920250</v>
          </cell>
          <cell r="N290">
            <v>0</v>
          </cell>
          <cell r="O290">
            <v>5920250</v>
          </cell>
        </row>
        <row r="291">
          <cell r="A291" t="str">
            <v>D3502020001035020240102020100300603</v>
          </cell>
          <cell r="B291" t="str">
            <v>SEMIMANUFACTURAS DE PLÁSTICO</v>
          </cell>
          <cell r="C291">
            <v>6000000</v>
          </cell>
          <cell r="D291">
            <v>-6000000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D3502020001035020240102020100300604</v>
          </cell>
          <cell r="B292" t="str">
            <v>PRODUCTOS DE EMPAQUE Y ENVASADO, DE PLÁSTICO</v>
          </cell>
          <cell r="C292">
            <v>56038843.799999997</v>
          </cell>
          <cell r="D292">
            <v>-24681129.800000001</v>
          </cell>
          <cell r="E292">
            <v>31357714</v>
          </cell>
          <cell r="F292">
            <v>15318870</v>
          </cell>
          <cell r="G292">
            <v>21239120</v>
          </cell>
          <cell r="H292">
            <v>0</v>
          </cell>
          <cell r="I292">
            <v>10118594</v>
          </cell>
          <cell r="J292">
            <v>15318870</v>
          </cell>
          <cell r="K292">
            <v>21239120</v>
          </cell>
          <cell r="L292">
            <v>0</v>
          </cell>
          <cell r="M292">
            <v>5920250</v>
          </cell>
          <cell r="N292">
            <v>0</v>
          </cell>
          <cell r="O292">
            <v>5920250</v>
          </cell>
        </row>
        <row r="293">
          <cell r="A293" t="str">
            <v>D35020200010350202401020201003008</v>
          </cell>
          <cell r="B293" t="str">
            <v>OTROS BIENES TRANSPORTABLES N.C.P.</v>
          </cell>
          <cell r="C293">
            <v>0</v>
          </cell>
          <cell r="D293">
            <v>15000000</v>
          </cell>
          <cell r="E293">
            <v>15000000</v>
          </cell>
          <cell r="F293">
            <v>0</v>
          </cell>
          <cell r="G293">
            <v>15000000</v>
          </cell>
          <cell r="H293">
            <v>0</v>
          </cell>
          <cell r="I293">
            <v>0</v>
          </cell>
          <cell r="J293">
            <v>0</v>
          </cell>
          <cell r="K293">
            <v>15000000</v>
          </cell>
          <cell r="L293">
            <v>0</v>
          </cell>
          <cell r="M293">
            <v>15000000</v>
          </cell>
          <cell r="N293">
            <v>0</v>
          </cell>
          <cell r="O293">
            <v>15000000</v>
          </cell>
        </row>
        <row r="294">
          <cell r="A294" t="str">
            <v>D3502020001035020240102020100300809</v>
          </cell>
          <cell r="B294" t="str">
            <v>OTROS ARTÍCULOS MANUFACTURADOS N.C.P.</v>
          </cell>
          <cell r="C294">
            <v>0</v>
          </cell>
          <cell r="D294">
            <v>15000000</v>
          </cell>
          <cell r="E294">
            <v>15000000</v>
          </cell>
          <cell r="F294">
            <v>0</v>
          </cell>
          <cell r="G294">
            <v>15000000</v>
          </cell>
          <cell r="H294">
            <v>0</v>
          </cell>
          <cell r="I294">
            <v>0</v>
          </cell>
          <cell r="J294">
            <v>0</v>
          </cell>
          <cell r="K294">
            <v>15000000</v>
          </cell>
          <cell r="L294">
            <v>0</v>
          </cell>
          <cell r="M294">
            <v>15000000</v>
          </cell>
          <cell r="N294">
            <v>0</v>
          </cell>
          <cell r="O294">
            <v>15000000</v>
          </cell>
        </row>
        <row r="295">
          <cell r="A295" t="str">
            <v>D35020200010350202401020202</v>
          </cell>
          <cell r="B295" t="str">
            <v>ADQUISICIÓN DE SERVICIOS</v>
          </cell>
          <cell r="C295">
            <v>3032154128</v>
          </cell>
          <cell r="D295">
            <v>-183580566</v>
          </cell>
          <cell r="E295">
            <v>2848573562</v>
          </cell>
          <cell r="F295">
            <v>273368510</v>
          </cell>
          <cell r="G295">
            <v>2179309556.8400002</v>
          </cell>
          <cell r="H295">
            <v>468751481</v>
          </cell>
          <cell r="I295">
            <v>669264005.15999997</v>
          </cell>
          <cell r="J295">
            <v>162150371</v>
          </cell>
          <cell r="K295">
            <v>1710558075.8400002</v>
          </cell>
          <cell r="L295">
            <v>172158992.03999999</v>
          </cell>
          <cell r="M295">
            <v>768161009.03999996</v>
          </cell>
          <cell r="N295">
            <v>168054405.03999999</v>
          </cell>
          <cell r="O295">
            <v>752589755.03999996</v>
          </cell>
        </row>
        <row r="296">
          <cell r="A296" t="str">
            <v>D35020200010350202401020202005</v>
          </cell>
          <cell r="B296" t="str">
            <v>SERVICIOS DE LA CONSTRUCCIÓN</v>
          </cell>
          <cell r="C296">
            <v>796752830</v>
          </cell>
          <cell r="D296">
            <v>-139355070</v>
          </cell>
          <cell r="E296">
            <v>657397760</v>
          </cell>
          <cell r="F296">
            <v>0</v>
          </cell>
          <cell r="G296">
            <v>26977062</v>
          </cell>
          <cell r="H296">
            <v>0</v>
          </cell>
          <cell r="I296">
            <v>630420698</v>
          </cell>
          <cell r="J296">
            <v>0</v>
          </cell>
          <cell r="K296">
            <v>26977062</v>
          </cell>
          <cell r="L296">
            <v>0</v>
          </cell>
          <cell r="M296">
            <v>26977062</v>
          </cell>
          <cell r="N296">
            <v>0</v>
          </cell>
          <cell r="O296">
            <v>26977062</v>
          </cell>
        </row>
        <row r="297">
          <cell r="A297" t="str">
            <v>D35020200010350202401020202005004</v>
          </cell>
          <cell r="B297" t="str">
            <v>SERVICIOS DE CONSTRUCCIÓN</v>
          </cell>
          <cell r="C297">
            <v>796752830</v>
          </cell>
          <cell r="D297">
            <v>-139355070</v>
          </cell>
          <cell r="E297">
            <v>657397760</v>
          </cell>
          <cell r="F297">
            <v>0</v>
          </cell>
          <cell r="G297">
            <v>26977062</v>
          </cell>
          <cell r="H297">
            <v>0</v>
          </cell>
          <cell r="I297">
            <v>630420698</v>
          </cell>
          <cell r="J297">
            <v>0</v>
          </cell>
          <cell r="K297">
            <v>26977062</v>
          </cell>
          <cell r="L297">
            <v>0</v>
          </cell>
          <cell r="M297">
            <v>26977062</v>
          </cell>
          <cell r="N297">
            <v>0</v>
          </cell>
          <cell r="O297">
            <v>26977062</v>
          </cell>
        </row>
        <row r="298">
          <cell r="A298" t="str">
            <v>D3502020001035020240102020200500404</v>
          </cell>
          <cell r="B298" t="str">
            <v>MONTAJE Y ERECCIÓN DE CONSTRUCCIONES PREFABRICADAS</v>
          </cell>
          <cell r="C298">
            <v>796752830</v>
          </cell>
          <cell r="D298">
            <v>-139355070</v>
          </cell>
          <cell r="E298">
            <v>657397760</v>
          </cell>
          <cell r="F298">
            <v>0</v>
          </cell>
          <cell r="G298">
            <v>26977062</v>
          </cell>
          <cell r="H298">
            <v>0</v>
          </cell>
          <cell r="I298">
            <v>630420698</v>
          </cell>
          <cell r="J298">
            <v>0</v>
          </cell>
          <cell r="K298">
            <v>26977062</v>
          </cell>
          <cell r="L298">
            <v>0</v>
          </cell>
          <cell r="M298">
            <v>26977062</v>
          </cell>
          <cell r="N298">
            <v>0</v>
          </cell>
          <cell r="O298">
            <v>26977062</v>
          </cell>
        </row>
        <row r="299">
          <cell r="A299" t="str">
            <v>D35020200010350202401020202006</v>
          </cell>
          <cell r="B299" t="str">
            <v>SERVICIOS DE ALOJAMIENTO; SERVICIOS DE SUMINISTRO DE COMIDAS Y BEBIDAS; SERVICIOS DE TRANSPORTE; Y SERVICIOS DE DISTRIBUCIÓN DE ELECTRICIDAD, GAS Y AGUA</v>
          </cell>
          <cell r="C299">
            <v>71483858</v>
          </cell>
          <cell r="D299">
            <v>30000000</v>
          </cell>
          <cell r="E299">
            <v>101483858</v>
          </cell>
          <cell r="F299">
            <v>15000000</v>
          </cell>
          <cell r="G299">
            <v>101483858</v>
          </cell>
          <cell r="H299">
            <v>75000000</v>
          </cell>
          <cell r="I299">
            <v>0</v>
          </cell>
          <cell r="J299">
            <v>0</v>
          </cell>
          <cell r="K299">
            <v>26483858</v>
          </cell>
          <cell r="L299">
            <v>0</v>
          </cell>
          <cell r="M299">
            <v>18514448</v>
          </cell>
          <cell r="N299">
            <v>0</v>
          </cell>
          <cell r="O299">
            <v>18514448</v>
          </cell>
        </row>
        <row r="300">
          <cell r="A300" t="str">
            <v>D35020200010350202401020202006003</v>
          </cell>
          <cell r="B300" t="str">
            <v>ALOJAMIENTO; SERVICIOS DE SUMINISTROS DE COMIDAS Y BEBIDAS</v>
          </cell>
          <cell r="C300">
            <v>60824958</v>
          </cell>
          <cell r="D300">
            <v>15000000</v>
          </cell>
          <cell r="E300">
            <v>75824958</v>
          </cell>
          <cell r="F300">
            <v>0</v>
          </cell>
          <cell r="G300">
            <v>75824958</v>
          </cell>
          <cell r="H300">
            <v>50000000</v>
          </cell>
          <cell r="I300">
            <v>0</v>
          </cell>
          <cell r="J300">
            <v>0</v>
          </cell>
          <cell r="K300">
            <v>25824958</v>
          </cell>
          <cell r="L300">
            <v>0</v>
          </cell>
          <cell r="M300">
            <v>17855548</v>
          </cell>
          <cell r="N300">
            <v>0</v>
          </cell>
          <cell r="O300">
            <v>17855548</v>
          </cell>
        </row>
        <row r="301">
          <cell r="A301" t="str">
            <v>D3502020001035020240102020200600301</v>
          </cell>
          <cell r="B301" t="str">
            <v>SERVICIOS DE ALOJAMIENTO PARA ESTANCIAS CORTAS</v>
          </cell>
          <cell r="C301">
            <v>37840115</v>
          </cell>
          <cell r="D301">
            <v>15000000</v>
          </cell>
          <cell r="E301">
            <v>52840115</v>
          </cell>
          <cell r="F301">
            <v>0</v>
          </cell>
          <cell r="G301">
            <v>52840115</v>
          </cell>
          <cell r="H301">
            <v>30000000</v>
          </cell>
          <cell r="I301">
            <v>0</v>
          </cell>
          <cell r="J301">
            <v>0</v>
          </cell>
          <cell r="K301">
            <v>22840115</v>
          </cell>
          <cell r="L301">
            <v>0</v>
          </cell>
          <cell r="M301">
            <v>14870705</v>
          </cell>
          <cell r="N301">
            <v>0</v>
          </cell>
          <cell r="O301">
            <v>14870705</v>
          </cell>
        </row>
        <row r="302">
          <cell r="A302" t="str">
            <v>D3502020001035020240102020200600303</v>
          </cell>
          <cell r="B302" t="str">
            <v>SERVICIOS DE SUMINISTRO DE COMIDAS</v>
          </cell>
          <cell r="C302">
            <v>22984843</v>
          </cell>
          <cell r="D302">
            <v>0</v>
          </cell>
          <cell r="E302">
            <v>22984843</v>
          </cell>
          <cell r="F302">
            <v>0</v>
          </cell>
          <cell r="G302">
            <v>22984843</v>
          </cell>
          <cell r="H302">
            <v>20000000</v>
          </cell>
          <cell r="I302">
            <v>0</v>
          </cell>
          <cell r="J302">
            <v>0</v>
          </cell>
          <cell r="K302">
            <v>2984843</v>
          </cell>
          <cell r="L302">
            <v>0</v>
          </cell>
          <cell r="M302">
            <v>2984843</v>
          </cell>
          <cell r="N302">
            <v>0</v>
          </cell>
          <cell r="O302">
            <v>2984843</v>
          </cell>
        </row>
        <row r="303">
          <cell r="A303" t="str">
            <v>D35020200010350202401020202006004</v>
          </cell>
          <cell r="B303" t="str">
            <v>SERVICIOS DE TRANSPORTE DE PASAJEROS</v>
          </cell>
          <cell r="C303">
            <v>10658900</v>
          </cell>
          <cell r="D303">
            <v>15000000</v>
          </cell>
          <cell r="E303">
            <v>25658900</v>
          </cell>
          <cell r="F303">
            <v>15000000</v>
          </cell>
          <cell r="G303">
            <v>25658900</v>
          </cell>
          <cell r="H303">
            <v>25000000</v>
          </cell>
          <cell r="I303">
            <v>0</v>
          </cell>
          <cell r="J303">
            <v>0</v>
          </cell>
          <cell r="K303">
            <v>658900</v>
          </cell>
          <cell r="L303">
            <v>0</v>
          </cell>
          <cell r="M303">
            <v>658900</v>
          </cell>
          <cell r="N303">
            <v>0</v>
          </cell>
          <cell r="O303">
            <v>658900</v>
          </cell>
        </row>
        <row r="304">
          <cell r="A304" t="str">
            <v>D35020200010350202401020202007</v>
          </cell>
          <cell r="B304" t="str">
            <v>SERVICIOS FINANCIEROS Y SERVICIOS CONEXOS, SERVICIOS INMOBILIARIOS Y SERVICIOS DE LEASING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D35020200010350202401020202007001</v>
          </cell>
          <cell r="B305" t="str">
            <v>SERVICIOS FINANCIEROS Y SERVICIOS CONEXOS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 t="str">
            <v>D3502020001035020240102020200700103</v>
          </cell>
          <cell r="B306" t="str">
            <v>SERVICIOS DE SEGUROS Y PENSIONES (CON EXCLUSIÓN DE SERVICIOS DE REASEGURO), EXCEPTO LOS SERVICIOS DE SEGUROS SOCIALES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D35020200010350202401020202008</v>
          </cell>
          <cell r="B307" t="str">
            <v>SERVICIOS PRESTADOS A LAS EMPRESAS Y SERVICIOS DE PRODUCCIÓN</v>
          </cell>
          <cell r="C307">
            <v>1963917440</v>
          </cell>
          <cell r="D307">
            <v>-34225496</v>
          </cell>
          <cell r="E307">
            <v>1929691944</v>
          </cell>
          <cell r="F307">
            <v>258368510</v>
          </cell>
          <cell r="G307">
            <v>1890848636.8400002</v>
          </cell>
          <cell r="H307">
            <v>355011817</v>
          </cell>
          <cell r="I307">
            <v>38843307.159999996</v>
          </cell>
          <cell r="J307">
            <v>87466666</v>
          </cell>
          <cell r="K307">
            <v>1535836819.8400002</v>
          </cell>
          <cell r="L307">
            <v>110990535.03999999</v>
          </cell>
          <cell r="M307">
            <v>616604816.03999996</v>
          </cell>
          <cell r="N307">
            <v>113323868.03999999</v>
          </cell>
          <cell r="O307">
            <v>607471482.03999996</v>
          </cell>
        </row>
        <row r="308">
          <cell r="A308" t="str">
            <v>D35020200010350202401020202008003</v>
          </cell>
          <cell r="B308" t="str">
            <v>OTROS SERVICIOS PROFESIONALES, CIENTÍFICOS Y TÉCNICOS</v>
          </cell>
          <cell r="C308">
            <v>483836164</v>
          </cell>
          <cell r="D308">
            <v>481226900</v>
          </cell>
          <cell r="E308">
            <v>965063064</v>
          </cell>
          <cell r="F308">
            <v>42233334</v>
          </cell>
          <cell r="G308">
            <v>941129731</v>
          </cell>
          <cell r="H308">
            <v>34733334</v>
          </cell>
          <cell r="I308">
            <v>23933333</v>
          </cell>
          <cell r="J308">
            <v>60466666</v>
          </cell>
          <cell r="K308">
            <v>906396397</v>
          </cell>
          <cell r="L308">
            <v>82683333</v>
          </cell>
          <cell r="M308">
            <v>304373066</v>
          </cell>
          <cell r="N308">
            <v>76016666</v>
          </cell>
          <cell r="O308">
            <v>295239732</v>
          </cell>
        </row>
        <row r="309">
          <cell r="A309" t="str">
            <v>D3502020001035020240102020200800301</v>
          </cell>
          <cell r="B309" t="str">
            <v>SERVICIOS DE CONSULTORÍA EN ADMINISTRACIÓN Y SERVICIOS DE GESTIÓN; SERVICIOS DE TECNOLOGÍA DE LA INFORMACIÓN</v>
          </cell>
          <cell r="C309">
            <v>0</v>
          </cell>
          <cell r="D309">
            <v>623766664</v>
          </cell>
          <cell r="E309">
            <v>623766664</v>
          </cell>
          <cell r="F309">
            <v>42233334</v>
          </cell>
          <cell r="G309">
            <v>599833331</v>
          </cell>
          <cell r="H309">
            <v>34733334</v>
          </cell>
          <cell r="I309">
            <v>23933333</v>
          </cell>
          <cell r="J309">
            <v>60466666</v>
          </cell>
          <cell r="K309">
            <v>565099997</v>
          </cell>
          <cell r="L309">
            <v>64183333</v>
          </cell>
          <cell r="M309">
            <v>144243333</v>
          </cell>
          <cell r="N309">
            <v>57516666</v>
          </cell>
          <cell r="O309">
            <v>135109999</v>
          </cell>
        </row>
        <row r="310">
          <cell r="A310" t="str">
            <v>D3502020001035020240102020200800306</v>
          </cell>
          <cell r="B310" t="str">
            <v>SERVICIOS DE PUBLICIDAD Y EL SUMINISTRO DE ESPACIO O TIEMPO PUBLICITARIOS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>D3502020001035020240102020200800308</v>
          </cell>
          <cell r="B311" t="str">
            <v>SERVICIOS FOTOGRÁFICOS Y SERVICIOS DE REVELADO FOTOGRÁFICO</v>
          </cell>
          <cell r="C311">
            <v>12000000</v>
          </cell>
          <cell r="D311">
            <v>61000000</v>
          </cell>
          <cell r="E311">
            <v>73000000</v>
          </cell>
          <cell r="F311">
            <v>0</v>
          </cell>
          <cell r="G311">
            <v>73000000</v>
          </cell>
          <cell r="H311">
            <v>0</v>
          </cell>
          <cell r="I311">
            <v>0</v>
          </cell>
          <cell r="J311">
            <v>0</v>
          </cell>
          <cell r="K311">
            <v>73000000</v>
          </cell>
          <cell r="L311">
            <v>0</v>
          </cell>
          <cell r="M311">
            <v>12000000</v>
          </cell>
          <cell r="N311">
            <v>0</v>
          </cell>
          <cell r="O311">
            <v>12000000</v>
          </cell>
        </row>
        <row r="312">
          <cell r="A312" t="str">
            <v>D3502020001035020240102020200800309</v>
          </cell>
          <cell r="B312" t="str">
            <v>OTROS SERVICIOS PROFESIONALES Y TÉCNICOS N.C.P.</v>
          </cell>
          <cell r="C312">
            <v>471836164</v>
          </cell>
          <cell r="D312">
            <v>-203539764</v>
          </cell>
          <cell r="E312">
            <v>268296400</v>
          </cell>
          <cell r="F312">
            <v>0</v>
          </cell>
          <cell r="G312">
            <v>268296400</v>
          </cell>
          <cell r="H312">
            <v>0</v>
          </cell>
          <cell r="I312">
            <v>0</v>
          </cell>
          <cell r="J312">
            <v>0</v>
          </cell>
          <cell r="K312">
            <v>268296400</v>
          </cell>
          <cell r="L312">
            <v>18500000</v>
          </cell>
          <cell r="M312">
            <v>148129733</v>
          </cell>
          <cell r="N312">
            <v>18500000</v>
          </cell>
          <cell r="O312">
            <v>148129733</v>
          </cell>
        </row>
        <row r="313">
          <cell r="A313" t="str">
            <v>D35020200010350202401020202008004</v>
          </cell>
          <cell r="B313" t="str">
            <v>SERVICIOS DE TELECOMUNICACIONES, TRANSMISIÓN Y SUMINISTRO DE INFORMACIÓN</v>
          </cell>
          <cell r="C313">
            <v>10000000</v>
          </cell>
          <cell r="D313">
            <v>50000000</v>
          </cell>
          <cell r="E313">
            <v>60000000</v>
          </cell>
          <cell r="F313">
            <v>0</v>
          </cell>
          <cell r="G313">
            <v>60000000</v>
          </cell>
          <cell r="H313">
            <v>0</v>
          </cell>
          <cell r="I313">
            <v>0</v>
          </cell>
          <cell r="J313">
            <v>0</v>
          </cell>
          <cell r="K313">
            <v>60000000</v>
          </cell>
          <cell r="L313">
            <v>0</v>
          </cell>
          <cell r="M313">
            <v>10000000</v>
          </cell>
          <cell r="N313">
            <v>0</v>
          </cell>
          <cell r="O313">
            <v>10000000</v>
          </cell>
        </row>
        <row r="314">
          <cell r="A314" t="str">
            <v>D3502020001035020240102020200800406</v>
          </cell>
          <cell r="B314" t="str">
            <v>SERVICIOS DE PROGRAMACIÓN, DISTRIBUCIÓN Y TRANSMISIÓN DE PROGRAMAS</v>
          </cell>
          <cell r="C314">
            <v>10000000</v>
          </cell>
          <cell r="D314">
            <v>50000000</v>
          </cell>
          <cell r="E314">
            <v>60000000</v>
          </cell>
          <cell r="F314">
            <v>0</v>
          </cell>
          <cell r="G314">
            <v>60000000</v>
          </cell>
          <cell r="H314">
            <v>0</v>
          </cell>
          <cell r="I314">
            <v>0</v>
          </cell>
          <cell r="J314">
            <v>0</v>
          </cell>
          <cell r="K314">
            <v>60000000</v>
          </cell>
          <cell r="L314">
            <v>0</v>
          </cell>
          <cell r="M314">
            <v>10000000</v>
          </cell>
          <cell r="N314">
            <v>0</v>
          </cell>
          <cell r="O314">
            <v>10000000</v>
          </cell>
        </row>
        <row r="315">
          <cell r="A315" t="str">
            <v>D35020200010350202401020202008005</v>
          </cell>
          <cell r="B315" t="str">
            <v>SERVICIOS DE SOPORTE</v>
          </cell>
          <cell r="C315">
            <v>1468081276</v>
          </cell>
          <cell r="D315">
            <v>-563452396</v>
          </cell>
          <cell r="E315">
            <v>904628880</v>
          </cell>
          <cell r="F315">
            <v>216135176</v>
          </cell>
          <cell r="G315">
            <v>889718905.84000003</v>
          </cell>
          <cell r="H315">
            <v>320278483</v>
          </cell>
          <cell r="I315">
            <v>14909974.16</v>
          </cell>
          <cell r="J315">
            <v>27000000</v>
          </cell>
          <cell r="K315">
            <v>569440422.84000003</v>
          </cell>
          <cell r="L315">
            <v>28307202.039999999</v>
          </cell>
          <cell r="M315">
            <v>302231750.04000002</v>
          </cell>
          <cell r="N315">
            <v>37307202.039999999</v>
          </cell>
          <cell r="O315">
            <v>302231750.04000002</v>
          </cell>
        </row>
        <row r="316">
          <cell r="A316" t="str">
            <v>D3502020001035020240102020200800502</v>
          </cell>
          <cell r="B316" t="str">
            <v>SERVICIOS DE INVESTIGACIÓN Y SEGURIDAD</v>
          </cell>
          <cell r="C316">
            <v>3000000</v>
          </cell>
          <cell r="D316">
            <v>-2165125</v>
          </cell>
          <cell r="E316">
            <v>834875</v>
          </cell>
          <cell r="F316">
            <v>0</v>
          </cell>
          <cell r="G316">
            <v>834875</v>
          </cell>
          <cell r="H316">
            <v>0</v>
          </cell>
          <cell r="I316">
            <v>0</v>
          </cell>
          <cell r="J316">
            <v>0</v>
          </cell>
          <cell r="K316">
            <v>834875</v>
          </cell>
          <cell r="L316">
            <v>0</v>
          </cell>
          <cell r="M316">
            <v>834875</v>
          </cell>
          <cell r="N316">
            <v>0</v>
          </cell>
          <cell r="O316">
            <v>834875</v>
          </cell>
        </row>
        <row r="317">
          <cell r="A317" t="str">
            <v>D3502020001035020240102020200800503</v>
          </cell>
          <cell r="B317" t="str">
            <v>SERVICIOS DE LIMPIEZA</v>
          </cell>
          <cell r="C317">
            <v>2781646</v>
          </cell>
          <cell r="D317">
            <v>9762828</v>
          </cell>
          <cell r="E317">
            <v>12544474</v>
          </cell>
          <cell r="F317">
            <v>0</v>
          </cell>
          <cell r="G317">
            <v>12544473.84</v>
          </cell>
          <cell r="H317">
            <v>0</v>
          </cell>
          <cell r="I317">
            <v>0.16000000014901161</v>
          </cell>
          <cell r="J317">
            <v>0</v>
          </cell>
          <cell r="K317">
            <v>12544473.84</v>
          </cell>
          <cell r="L317">
            <v>1568377.04</v>
          </cell>
          <cell r="M317">
            <v>2350023.04</v>
          </cell>
          <cell r="N317">
            <v>1568377.04</v>
          </cell>
          <cell r="O317">
            <v>2350023.04</v>
          </cell>
        </row>
        <row r="318">
          <cell r="A318" t="str">
            <v>D3502020001035020240102020200800509</v>
          </cell>
          <cell r="B318" t="str">
            <v>OTROS SERVICIOS AUXILIARES</v>
          </cell>
          <cell r="C318">
            <v>1462299630</v>
          </cell>
          <cell r="D318">
            <v>-571050099</v>
          </cell>
          <cell r="E318">
            <v>891249531</v>
          </cell>
          <cell r="F318">
            <v>216135176</v>
          </cell>
          <cell r="G318">
            <v>876339557</v>
          </cell>
          <cell r="H318">
            <v>320278483</v>
          </cell>
          <cell r="I318">
            <v>14909974</v>
          </cell>
          <cell r="J318">
            <v>27000000</v>
          </cell>
          <cell r="K318">
            <v>556061074</v>
          </cell>
          <cell r="L318">
            <v>26738825</v>
          </cell>
          <cell r="M318">
            <v>299046852</v>
          </cell>
          <cell r="N318">
            <v>35738825</v>
          </cell>
          <cell r="O318">
            <v>299046852</v>
          </cell>
        </row>
        <row r="319">
          <cell r="A319" t="str">
            <v>D35020200010350202401020202008007</v>
          </cell>
          <cell r="B319" t="str">
            <v>SERVICIOS DE MANTENIMIENTO, REPARACIÓN E INSTALACIÓN (EXCEPTO SERVICIOS DE CONSTRUCCIÓN)</v>
          </cell>
          <cell r="C319">
            <v>2000000</v>
          </cell>
          <cell r="D319">
            <v>-2000000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D3502020001035020240102020200800701</v>
          </cell>
          <cell r="B320" t="str">
            <v>SERVICIOS DE MANTENIMIENTO Y REPARACIÓN DE PRODUCTOS METÁLICOS ELABORADOS, MAQUINARIA Y EQUIPO</v>
          </cell>
          <cell r="C320">
            <v>2000000</v>
          </cell>
          <cell r="D320">
            <v>-2000000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D35020200010350202401020202010</v>
          </cell>
          <cell r="B321" t="str">
            <v>VIÁTICOS DE LOS FUNCIONARIOS EN COMISIÓN</v>
          </cell>
          <cell r="C321">
            <v>200000000</v>
          </cell>
          <cell r="D321">
            <v>-40000000</v>
          </cell>
          <cell r="E321">
            <v>160000000</v>
          </cell>
          <cell r="F321">
            <v>0</v>
          </cell>
          <cell r="G321">
            <v>160000000</v>
          </cell>
          <cell r="H321">
            <v>38739664</v>
          </cell>
          <cell r="I321">
            <v>0</v>
          </cell>
          <cell r="J321">
            <v>74683705</v>
          </cell>
          <cell r="K321">
            <v>121260336</v>
          </cell>
          <cell r="L321">
            <v>61168457</v>
          </cell>
          <cell r="M321">
            <v>106064683</v>
          </cell>
          <cell r="N321">
            <v>54730537</v>
          </cell>
          <cell r="O321">
            <v>99626763</v>
          </cell>
        </row>
        <row r="322">
          <cell r="A322" t="str">
            <v>D35020200010350202402</v>
          </cell>
          <cell r="B322" t="str">
            <v>PROVEER LOGÍSTICA PARA TRASLADO Y ESTADÍA DE ARTESANOS DURANTE LAS FERIAS</v>
          </cell>
          <cell r="C322">
            <v>546496493</v>
          </cell>
          <cell r="D322">
            <v>-59756185</v>
          </cell>
          <cell r="E322">
            <v>486740308</v>
          </cell>
          <cell r="F322">
            <v>51984123</v>
          </cell>
          <cell r="G322">
            <v>419012980</v>
          </cell>
          <cell r="H322">
            <v>111984123</v>
          </cell>
          <cell r="I322">
            <v>67727328</v>
          </cell>
          <cell r="J322">
            <v>0</v>
          </cell>
          <cell r="K322">
            <v>307028857</v>
          </cell>
          <cell r="L322">
            <v>52637313</v>
          </cell>
          <cell r="M322">
            <v>148564687</v>
          </cell>
          <cell r="N322">
            <v>52637313</v>
          </cell>
          <cell r="O322">
            <v>148564687</v>
          </cell>
        </row>
        <row r="323">
          <cell r="A323" t="str">
            <v>D35020200010350202402020202</v>
          </cell>
          <cell r="B323" t="str">
            <v>ADQUISICIÓN DE SERVICIOS</v>
          </cell>
          <cell r="C323">
            <v>546496493</v>
          </cell>
          <cell r="D323">
            <v>-59756185</v>
          </cell>
          <cell r="E323">
            <v>486740308</v>
          </cell>
          <cell r="F323">
            <v>51984123</v>
          </cell>
          <cell r="G323">
            <v>419012980</v>
          </cell>
          <cell r="H323">
            <v>111984123</v>
          </cell>
          <cell r="I323">
            <v>67727328</v>
          </cell>
          <cell r="J323">
            <v>0</v>
          </cell>
          <cell r="K323">
            <v>307028857</v>
          </cell>
          <cell r="L323">
            <v>52637313</v>
          </cell>
          <cell r="M323">
            <v>148564687</v>
          </cell>
          <cell r="N323">
            <v>52637313</v>
          </cell>
          <cell r="O323">
            <v>148564687</v>
          </cell>
        </row>
        <row r="324">
          <cell r="A324" t="str">
            <v>D35020200010350202402020202006</v>
          </cell>
          <cell r="B324" t="str">
            <v>SERVICIOS DE ALOJAMIENTO; SERVICIOS DE SUMINISTRO DE COMIDAS Y BEBIDAS; SERVICIOS DE TRANSPORTE; Y SERVICIOS DE DISTRIBUCIÓN DE ELECTRICIDAD, GAS Y AGUA</v>
          </cell>
          <cell r="C324">
            <v>382616185</v>
          </cell>
          <cell r="D324">
            <v>-15000000</v>
          </cell>
          <cell r="E324">
            <v>367616185</v>
          </cell>
          <cell r="F324">
            <v>-60000000</v>
          </cell>
          <cell r="G324">
            <v>299888857</v>
          </cell>
          <cell r="H324">
            <v>0</v>
          </cell>
          <cell r="I324">
            <v>67727328</v>
          </cell>
          <cell r="J324">
            <v>0</v>
          </cell>
          <cell r="K324">
            <v>299888857</v>
          </cell>
          <cell r="L324">
            <v>52637313</v>
          </cell>
          <cell r="M324">
            <v>141424687</v>
          </cell>
          <cell r="N324">
            <v>52637313</v>
          </cell>
          <cell r="O324">
            <v>141424687</v>
          </cell>
        </row>
        <row r="325">
          <cell r="A325" t="str">
            <v>D35020200010350202402020202006004</v>
          </cell>
          <cell r="B325" t="str">
            <v>SERVICIOS DE TRANSPORTE DE PASAJEROS</v>
          </cell>
          <cell r="C325">
            <v>148858865</v>
          </cell>
          <cell r="D325">
            <v>-30000000</v>
          </cell>
          <cell r="E325">
            <v>118858865</v>
          </cell>
          <cell r="F325">
            <v>0</v>
          </cell>
          <cell r="G325">
            <v>118858865</v>
          </cell>
          <cell r="H325">
            <v>0</v>
          </cell>
          <cell r="I325">
            <v>0</v>
          </cell>
          <cell r="J325">
            <v>0</v>
          </cell>
          <cell r="K325">
            <v>118858865</v>
          </cell>
          <cell r="L325">
            <v>39602832</v>
          </cell>
          <cell r="M325">
            <v>58964724</v>
          </cell>
          <cell r="N325">
            <v>39602832</v>
          </cell>
          <cell r="O325">
            <v>58964724</v>
          </cell>
        </row>
        <row r="326">
          <cell r="A326" t="str">
            <v>D35020200010350202402020202006005</v>
          </cell>
          <cell r="B326" t="str">
            <v>SERVICIOS DE TRANSPORTE DE CARGA</v>
          </cell>
          <cell r="C326">
            <v>233757320</v>
          </cell>
          <cell r="D326">
            <v>15000000</v>
          </cell>
          <cell r="E326">
            <v>248757320</v>
          </cell>
          <cell r="F326">
            <v>-60000000</v>
          </cell>
          <cell r="G326">
            <v>181029992</v>
          </cell>
          <cell r="H326">
            <v>0</v>
          </cell>
          <cell r="I326">
            <v>67727328</v>
          </cell>
          <cell r="J326">
            <v>0</v>
          </cell>
          <cell r="K326">
            <v>181029992</v>
          </cell>
          <cell r="L326">
            <v>13034481</v>
          </cell>
          <cell r="M326">
            <v>82459963</v>
          </cell>
          <cell r="N326">
            <v>13034481</v>
          </cell>
          <cell r="O326">
            <v>82459963</v>
          </cell>
        </row>
        <row r="327">
          <cell r="A327" t="str">
            <v>D3502020001035020240202020200600501</v>
          </cell>
          <cell r="B327" t="str">
            <v>SERVICIOS DE TRANSPORTE DE CARGA POR VÍA TERRESTRE</v>
          </cell>
          <cell r="C327">
            <v>213757320</v>
          </cell>
          <cell r="D327">
            <v>15000000</v>
          </cell>
          <cell r="E327">
            <v>228757320</v>
          </cell>
          <cell r="F327">
            <v>-60000000</v>
          </cell>
          <cell r="G327">
            <v>161029992</v>
          </cell>
          <cell r="H327">
            <v>0</v>
          </cell>
          <cell r="I327">
            <v>67727328</v>
          </cell>
          <cell r="J327">
            <v>0</v>
          </cell>
          <cell r="K327">
            <v>161029992</v>
          </cell>
          <cell r="L327">
            <v>13034481</v>
          </cell>
          <cell r="M327">
            <v>82459963</v>
          </cell>
          <cell r="N327">
            <v>13034481</v>
          </cell>
          <cell r="O327">
            <v>82459963</v>
          </cell>
        </row>
        <row r="328">
          <cell r="A328" t="str">
            <v>D3502020001035020240202020200600503</v>
          </cell>
          <cell r="B328" t="str">
            <v>SERVICIOS DE TRANSPORTE DE CARGA POR VÍA AÉREA O ESPACIAL</v>
          </cell>
          <cell r="C328">
            <v>20000000</v>
          </cell>
          <cell r="D328">
            <v>0</v>
          </cell>
          <cell r="E328">
            <v>20000000</v>
          </cell>
          <cell r="F328">
            <v>0</v>
          </cell>
          <cell r="G328">
            <v>20000000</v>
          </cell>
          <cell r="H328">
            <v>0</v>
          </cell>
          <cell r="I328">
            <v>0</v>
          </cell>
          <cell r="J328">
            <v>0</v>
          </cell>
          <cell r="K328">
            <v>20000000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D35020200010350202402020202008</v>
          </cell>
          <cell r="B329" t="str">
            <v>SERVICIOS PRESTADOS A LAS EMPRESAS Y SERVICIOS DE PRODUCCIÓN</v>
          </cell>
          <cell r="C329">
            <v>163880308</v>
          </cell>
          <cell r="D329">
            <v>-44756185</v>
          </cell>
          <cell r="E329">
            <v>119124123</v>
          </cell>
          <cell r="F329">
            <v>111984123</v>
          </cell>
          <cell r="G329">
            <v>119124123</v>
          </cell>
          <cell r="H329">
            <v>111984123</v>
          </cell>
          <cell r="I329">
            <v>0</v>
          </cell>
          <cell r="J329">
            <v>0</v>
          </cell>
          <cell r="K329">
            <v>7140000</v>
          </cell>
          <cell r="L329">
            <v>0</v>
          </cell>
          <cell r="M329">
            <v>7140000</v>
          </cell>
          <cell r="N329">
            <v>0</v>
          </cell>
          <cell r="O329">
            <v>7140000</v>
          </cell>
        </row>
        <row r="330">
          <cell r="A330" t="str">
            <v>D35020200010350202402020202008005</v>
          </cell>
          <cell r="B330" t="str">
            <v>SERVICIOS DE SOPORTE</v>
          </cell>
          <cell r="C330">
            <v>163880308</v>
          </cell>
          <cell r="D330">
            <v>-44756185</v>
          </cell>
          <cell r="E330">
            <v>119124123</v>
          </cell>
          <cell r="F330">
            <v>111984123</v>
          </cell>
          <cell r="G330">
            <v>119124123</v>
          </cell>
          <cell r="H330">
            <v>111984123</v>
          </cell>
          <cell r="I330">
            <v>0</v>
          </cell>
          <cell r="J330">
            <v>0</v>
          </cell>
          <cell r="K330">
            <v>7140000</v>
          </cell>
          <cell r="L330">
            <v>0</v>
          </cell>
          <cell r="M330">
            <v>7140000</v>
          </cell>
          <cell r="N330">
            <v>0</v>
          </cell>
          <cell r="O330">
            <v>7140000</v>
          </cell>
        </row>
        <row r="331">
          <cell r="A331" t="str">
            <v>D3502020001035020240202020200800509</v>
          </cell>
          <cell r="B331" t="str">
            <v>OTROS SERVICIOS AUXILIARES</v>
          </cell>
          <cell r="C331">
            <v>163880308</v>
          </cell>
          <cell r="D331">
            <v>-44756185</v>
          </cell>
          <cell r="E331">
            <v>119124123</v>
          </cell>
          <cell r="F331">
            <v>111984123</v>
          </cell>
          <cell r="G331">
            <v>119124123</v>
          </cell>
          <cell r="H331">
            <v>111984123</v>
          </cell>
          <cell r="I331">
            <v>0</v>
          </cell>
          <cell r="J331">
            <v>0</v>
          </cell>
          <cell r="K331">
            <v>7140000</v>
          </cell>
          <cell r="L331">
            <v>0</v>
          </cell>
          <cell r="M331">
            <v>7140000</v>
          </cell>
          <cell r="N331">
            <v>0</v>
          </cell>
          <cell r="O331">
            <v>7140000</v>
          </cell>
        </row>
        <row r="332">
          <cell r="A332" t="str">
            <v>D35020200010350202403</v>
          </cell>
          <cell r="B332" t="str">
            <v>PROVEER LOGÍSTICA PARA PARTICIPACIÓN EN EVENTOS</v>
          </cell>
          <cell r="C332">
            <v>115589231</v>
          </cell>
          <cell r="D332">
            <v>-17589231</v>
          </cell>
          <cell r="E332">
            <v>98000000</v>
          </cell>
          <cell r="F332">
            <v>-1500000</v>
          </cell>
          <cell r="G332">
            <v>11500000</v>
          </cell>
          <cell r="H332">
            <v>0</v>
          </cell>
          <cell r="I332">
            <v>86500000</v>
          </cell>
          <cell r="J332">
            <v>0</v>
          </cell>
          <cell r="K332">
            <v>11500000</v>
          </cell>
          <cell r="L332">
            <v>0</v>
          </cell>
          <cell r="M332">
            <v>11500000</v>
          </cell>
          <cell r="N332">
            <v>0</v>
          </cell>
          <cell r="O332">
            <v>11500000</v>
          </cell>
        </row>
        <row r="333">
          <cell r="A333" t="str">
            <v>D35020200010350202403020202</v>
          </cell>
          <cell r="B333" t="str">
            <v>ADQUISICIÓN DE SERVICIOS</v>
          </cell>
          <cell r="C333">
            <v>115589231</v>
          </cell>
          <cell r="D333">
            <v>-17589231</v>
          </cell>
          <cell r="E333">
            <v>98000000</v>
          </cell>
          <cell r="F333">
            <v>-1500000</v>
          </cell>
          <cell r="G333">
            <v>11500000</v>
          </cell>
          <cell r="H333">
            <v>0</v>
          </cell>
          <cell r="I333">
            <v>86500000</v>
          </cell>
          <cell r="J333">
            <v>0</v>
          </cell>
          <cell r="K333">
            <v>11500000</v>
          </cell>
          <cell r="L333">
            <v>0</v>
          </cell>
          <cell r="M333">
            <v>11500000</v>
          </cell>
          <cell r="N333">
            <v>0</v>
          </cell>
          <cell r="O333">
            <v>11500000</v>
          </cell>
        </row>
        <row r="334">
          <cell r="A334" t="str">
            <v>D35020200010350202403020202005</v>
          </cell>
          <cell r="B334" t="str">
            <v>SERVICIOS DE LA CONSTRUCCIÓN</v>
          </cell>
          <cell r="C334">
            <v>6774587</v>
          </cell>
          <cell r="D334">
            <v>67410769</v>
          </cell>
          <cell r="E334">
            <v>74185356</v>
          </cell>
          <cell r="F334">
            <v>0</v>
          </cell>
          <cell r="G334">
            <v>0</v>
          </cell>
          <cell r="H334">
            <v>0</v>
          </cell>
          <cell r="I334">
            <v>74185356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D35020200010350202403020202005004</v>
          </cell>
          <cell r="B335" t="str">
            <v>SERVICIOS DE CONSTRUCCIÓN</v>
          </cell>
          <cell r="C335">
            <v>6774587</v>
          </cell>
          <cell r="D335">
            <v>67410769</v>
          </cell>
          <cell r="E335">
            <v>74185356</v>
          </cell>
          <cell r="F335">
            <v>0</v>
          </cell>
          <cell r="G335">
            <v>0</v>
          </cell>
          <cell r="H335">
            <v>0</v>
          </cell>
          <cell r="I335">
            <v>74185356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D3502020001035020240302020200500404</v>
          </cell>
          <cell r="B336" t="str">
            <v>MONTAJE Y ERECCIÓN DE CONSTRUCCIONES PREFABRICADAS</v>
          </cell>
          <cell r="C336">
            <v>6774587</v>
          </cell>
          <cell r="D336">
            <v>67410769</v>
          </cell>
          <cell r="E336">
            <v>74185356</v>
          </cell>
          <cell r="F336">
            <v>0</v>
          </cell>
          <cell r="G336">
            <v>0</v>
          </cell>
          <cell r="H336">
            <v>0</v>
          </cell>
          <cell r="I336">
            <v>74185356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D35020200010350202403020202006</v>
          </cell>
          <cell r="B337" t="str">
            <v>SERVICIOS DE ALOJAMIENTO; SERVICIOS DE SUMINISTRO DE COMIDAS Y BEBIDAS; SERVICIOS DE TRANSPORTE; Y SERVICIOS DE DISTRIBUCIÓN DE ELECTRICIDAD, GAS Y AGUA</v>
          </cell>
          <cell r="C337">
            <v>35814644</v>
          </cell>
          <cell r="D337">
            <v>-25000000</v>
          </cell>
          <cell r="E337">
            <v>10814644</v>
          </cell>
          <cell r="F337">
            <v>0</v>
          </cell>
          <cell r="G337">
            <v>0</v>
          </cell>
          <cell r="H337">
            <v>0</v>
          </cell>
          <cell r="I337">
            <v>10814644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D35020200010350202403020202006005</v>
          </cell>
          <cell r="B338" t="str">
            <v>SERVICIOS DE TRANSPORTE DE CARGA</v>
          </cell>
          <cell r="C338">
            <v>35814644</v>
          </cell>
          <cell r="D338">
            <v>-25000000</v>
          </cell>
          <cell r="E338">
            <v>10814644</v>
          </cell>
          <cell r="F338">
            <v>0</v>
          </cell>
          <cell r="G338">
            <v>0</v>
          </cell>
          <cell r="H338">
            <v>0</v>
          </cell>
          <cell r="I338">
            <v>10814644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D3502020001035020240302020200600501</v>
          </cell>
          <cell r="B339" t="str">
            <v>SERVICIOS DE TRANSPORTE DE CARGA POR VÍA TERRESTRE</v>
          </cell>
          <cell r="C339">
            <v>35814644</v>
          </cell>
          <cell r="D339">
            <v>-25000000</v>
          </cell>
          <cell r="E339">
            <v>10814644</v>
          </cell>
          <cell r="F339">
            <v>0</v>
          </cell>
          <cell r="G339">
            <v>0</v>
          </cell>
          <cell r="H339">
            <v>0</v>
          </cell>
          <cell r="I339">
            <v>10814644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D35020200010350202403020202008</v>
          </cell>
          <cell r="B340" t="str">
            <v>SERVICIOS PRESTADOS A LAS EMPRESAS Y SERVICIOS DE PRODUCCIÓN</v>
          </cell>
          <cell r="C340">
            <v>73000000</v>
          </cell>
          <cell r="D340">
            <v>-60000000</v>
          </cell>
          <cell r="E340">
            <v>13000000</v>
          </cell>
          <cell r="F340">
            <v>-1500000</v>
          </cell>
          <cell r="G340">
            <v>11500000</v>
          </cell>
          <cell r="H340">
            <v>0</v>
          </cell>
          <cell r="I340">
            <v>1500000</v>
          </cell>
          <cell r="J340">
            <v>0</v>
          </cell>
          <cell r="K340">
            <v>11500000</v>
          </cell>
          <cell r="L340">
            <v>0</v>
          </cell>
          <cell r="M340">
            <v>11500000</v>
          </cell>
          <cell r="N340">
            <v>0</v>
          </cell>
          <cell r="O340">
            <v>11500000</v>
          </cell>
        </row>
        <row r="341">
          <cell r="A341" t="str">
            <v>D35020200010350202403020202008003</v>
          </cell>
          <cell r="B341" t="str">
            <v>OTROS SERVICIOS PROFESIONALES, CIENTÍFICOS Y TÉCNICOS</v>
          </cell>
          <cell r="C341">
            <v>3000000</v>
          </cell>
          <cell r="D341">
            <v>-3000000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D3502020001035020240302020200800309</v>
          </cell>
          <cell r="B342" t="str">
            <v>OTROS SERVICIOS PROFESIONALES Y TÉCNICOS N.C.P.</v>
          </cell>
          <cell r="C342">
            <v>3000000</v>
          </cell>
          <cell r="D342">
            <v>-3000000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D35020200010350202403020202008005</v>
          </cell>
          <cell r="B343" t="str">
            <v>SERVICIOS DE SOPORTE</v>
          </cell>
          <cell r="C343">
            <v>70000000</v>
          </cell>
          <cell r="D343">
            <v>-57000000</v>
          </cell>
          <cell r="E343">
            <v>13000000</v>
          </cell>
          <cell r="F343">
            <v>-1500000</v>
          </cell>
          <cell r="G343">
            <v>11500000</v>
          </cell>
          <cell r="H343">
            <v>0</v>
          </cell>
          <cell r="I343">
            <v>1500000</v>
          </cell>
          <cell r="J343">
            <v>0</v>
          </cell>
          <cell r="K343">
            <v>11500000</v>
          </cell>
          <cell r="L343">
            <v>0</v>
          </cell>
          <cell r="M343">
            <v>11500000</v>
          </cell>
          <cell r="N343">
            <v>0</v>
          </cell>
          <cell r="O343">
            <v>11500000</v>
          </cell>
        </row>
        <row r="344">
          <cell r="A344" t="str">
            <v>D3502020001035020240302020200800509</v>
          </cell>
          <cell r="B344" t="str">
            <v>OTROS SERVICIOS AUXILIARES</v>
          </cell>
          <cell r="C344">
            <v>70000000</v>
          </cell>
          <cell r="D344">
            <v>-57000000</v>
          </cell>
          <cell r="E344">
            <v>13000000</v>
          </cell>
          <cell r="F344">
            <v>-1500000</v>
          </cell>
          <cell r="G344">
            <v>11500000</v>
          </cell>
          <cell r="H344">
            <v>0</v>
          </cell>
          <cell r="I344">
            <v>1500000</v>
          </cell>
          <cell r="J344">
            <v>0</v>
          </cell>
          <cell r="K344">
            <v>11500000</v>
          </cell>
          <cell r="L344">
            <v>0</v>
          </cell>
          <cell r="M344">
            <v>11500000</v>
          </cell>
          <cell r="N344">
            <v>0</v>
          </cell>
          <cell r="O344">
            <v>11500000</v>
          </cell>
        </row>
        <row r="345">
          <cell r="A345" t="str">
            <v>D35020200010350202404</v>
          </cell>
          <cell r="B345" t="str">
            <v>APOYAR LA EXHIBICIÓN DE LAS VITRINAS LOCALES DE LOS ARTESANOS</v>
          </cell>
          <cell r="C345">
            <v>45463377</v>
          </cell>
          <cell r="D345">
            <v>-5463377</v>
          </cell>
          <cell r="E345">
            <v>40000000</v>
          </cell>
          <cell r="F345">
            <v>16418734</v>
          </cell>
          <cell r="G345">
            <v>16418734</v>
          </cell>
          <cell r="H345">
            <v>16418734</v>
          </cell>
          <cell r="I345">
            <v>23581266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D35020200010350202404020202</v>
          </cell>
          <cell r="B346" t="str">
            <v>ADQUISICIÓN DE SERVICIOS</v>
          </cell>
          <cell r="C346">
            <v>45463377</v>
          </cell>
          <cell r="D346">
            <v>-5463377</v>
          </cell>
          <cell r="E346">
            <v>40000000</v>
          </cell>
          <cell r="F346">
            <v>16418734</v>
          </cell>
          <cell r="G346">
            <v>16418734</v>
          </cell>
          <cell r="H346">
            <v>16418734</v>
          </cell>
          <cell r="I346">
            <v>23581266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D35020200010350202404020202005</v>
          </cell>
          <cell r="B347" t="str">
            <v>SERVICIOS DE LA CONSTRUCCIÓN</v>
          </cell>
          <cell r="C347">
            <v>5463377</v>
          </cell>
          <cell r="D347">
            <v>0</v>
          </cell>
          <cell r="E347">
            <v>5463377</v>
          </cell>
          <cell r="F347">
            <v>0</v>
          </cell>
          <cell r="G347">
            <v>0</v>
          </cell>
          <cell r="H347">
            <v>0</v>
          </cell>
          <cell r="I347">
            <v>5463377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D35020200010350202404020202005004</v>
          </cell>
          <cell r="B348" t="str">
            <v>SERVICIOS DE CONSTRUCCIÓN</v>
          </cell>
          <cell r="C348">
            <v>5463377</v>
          </cell>
          <cell r="D348">
            <v>0</v>
          </cell>
          <cell r="E348">
            <v>5463377</v>
          </cell>
          <cell r="F348">
            <v>0</v>
          </cell>
          <cell r="G348">
            <v>0</v>
          </cell>
          <cell r="H348">
            <v>0</v>
          </cell>
          <cell r="I348">
            <v>5463377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D3502020001035020240402020200500404</v>
          </cell>
          <cell r="B349" t="str">
            <v>MONTAJE Y ERECCIÓN DE CONSTRUCCIONES PREFABRICADAS</v>
          </cell>
          <cell r="C349">
            <v>5463377</v>
          </cell>
          <cell r="D349">
            <v>0</v>
          </cell>
          <cell r="E349">
            <v>5463377</v>
          </cell>
          <cell r="F349">
            <v>0</v>
          </cell>
          <cell r="G349">
            <v>0</v>
          </cell>
          <cell r="H349">
            <v>0</v>
          </cell>
          <cell r="I349">
            <v>5463377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D35020200010350202404020202008</v>
          </cell>
          <cell r="B350" t="str">
            <v>SERVICIOS PRESTADOS A LAS EMPRESAS Y SERVICIOS DE PRODUCCIÓN</v>
          </cell>
          <cell r="C350">
            <v>40000000</v>
          </cell>
          <cell r="D350">
            <v>-5463377</v>
          </cell>
          <cell r="E350">
            <v>34536623</v>
          </cell>
          <cell r="F350">
            <v>16418734</v>
          </cell>
          <cell r="G350">
            <v>16418734</v>
          </cell>
          <cell r="H350">
            <v>16418734</v>
          </cell>
          <cell r="I350">
            <v>18117889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D35020200010350202404020202008003</v>
          </cell>
          <cell r="B351" t="str">
            <v>OTROS SERVICIOS PROFESIONALES, CIENTÍFICOS Y TÉCNICOS</v>
          </cell>
          <cell r="C351">
            <v>40000000</v>
          </cell>
          <cell r="D351">
            <v>-5463377</v>
          </cell>
          <cell r="E351">
            <v>34536623</v>
          </cell>
          <cell r="F351">
            <v>16418734</v>
          </cell>
          <cell r="G351">
            <v>16418734</v>
          </cell>
          <cell r="H351">
            <v>16418734</v>
          </cell>
          <cell r="I351">
            <v>18117889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D3502020001035020240402020200800309</v>
          </cell>
          <cell r="B352" t="str">
            <v>OTROS SERVICIOS PROFESIONALES Y TÉCNICOS N.C.P.</v>
          </cell>
          <cell r="C352">
            <v>40000000</v>
          </cell>
          <cell r="D352">
            <v>-5463377</v>
          </cell>
          <cell r="E352">
            <v>34536623</v>
          </cell>
          <cell r="F352">
            <v>16418734</v>
          </cell>
          <cell r="G352">
            <v>16418734</v>
          </cell>
          <cell r="H352">
            <v>16418734</v>
          </cell>
          <cell r="I352">
            <v>18117889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D35020200010350202405</v>
          </cell>
          <cell r="B353" t="str">
            <v>PROVEER LOGÍSTICA PARA VITRINAS ARTESANALES</v>
          </cell>
          <cell r="C353">
            <v>284146106.29000002</v>
          </cell>
          <cell r="D353">
            <v>-34146106.289999992</v>
          </cell>
          <cell r="E353">
            <v>249999999.99999997</v>
          </cell>
          <cell r="F353">
            <v>91688239</v>
          </cell>
          <cell r="G353">
            <v>91688239</v>
          </cell>
          <cell r="H353">
            <v>0</v>
          </cell>
          <cell r="I353">
            <v>158311760.99999997</v>
          </cell>
          <cell r="J353">
            <v>91688239</v>
          </cell>
          <cell r="K353">
            <v>91688239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D35020200010350202405020202</v>
          </cell>
          <cell r="B354" t="str">
            <v>ADQUISICIÓN DE SERVICIOS</v>
          </cell>
          <cell r="C354">
            <v>284146106.29000002</v>
          </cell>
          <cell r="D354">
            <v>-34146106.289999992</v>
          </cell>
          <cell r="E354">
            <v>249999999.99999997</v>
          </cell>
          <cell r="F354">
            <v>91688239</v>
          </cell>
          <cell r="G354">
            <v>91688239</v>
          </cell>
          <cell r="H354">
            <v>0</v>
          </cell>
          <cell r="I354">
            <v>158311760.99999997</v>
          </cell>
          <cell r="J354">
            <v>91688239</v>
          </cell>
          <cell r="K354">
            <v>91688239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 t="str">
            <v>D35020200010350202405020202005</v>
          </cell>
          <cell r="B355" t="str">
            <v>SERVICIOS DE LA CONSTRUCCIÓN</v>
          </cell>
          <cell r="C355">
            <v>284146106.29000002</v>
          </cell>
          <cell r="D355">
            <v>-34146106.289999992</v>
          </cell>
          <cell r="E355">
            <v>249999999.99999997</v>
          </cell>
          <cell r="F355">
            <v>91688239</v>
          </cell>
          <cell r="G355">
            <v>91688239</v>
          </cell>
          <cell r="H355">
            <v>0</v>
          </cell>
          <cell r="I355">
            <v>158311760.99999997</v>
          </cell>
          <cell r="J355">
            <v>91688239</v>
          </cell>
          <cell r="K355">
            <v>91688239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D35020200010350202405020202005004</v>
          </cell>
          <cell r="B356" t="str">
            <v>SERVICIOS DE CONSTRUCCIÓN</v>
          </cell>
          <cell r="C356">
            <v>284146106.29000002</v>
          </cell>
          <cell r="D356">
            <v>-34146106.289999992</v>
          </cell>
          <cell r="E356">
            <v>249999999.99999997</v>
          </cell>
          <cell r="F356">
            <v>91688239</v>
          </cell>
          <cell r="G356">
            <v>91688239</v>
          </cell>
          <cell r="H356">
            <v>0</v>
          </cell>
          <cell r="I356">
            <v>158311760.99999997</v>
          </cell>
          <cell r="J356">
            <v>91688239</v>
          </cell>
          <cell r="K356">
            <v>91688239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 t="str">
            <v>D3502020001035020240502020200500404</v>
          </cell>
          <cell r="B357" t="str">
            <v>MONTAJE Y ERECCIÓN DE CONSTRUCCIONES PREFABRICADAS</v>
          </cell>
          <cell r="C357">
            <v>284146106.29000002</v>
          </cell>
          <cell r="D357">
            <v>-34146106.289999992</v>
          </cell>
          <cell r="E357">
            <v>249999999.99999997</v>
          </cell>
          <cell r="F357">
            <v>91688239</v>
          </cell>
          <cell r="G357">
            <v>91688239</v>
          </cell>
          <cell r="H357">
            <v>0</v>
          </cell>
          <cell r="I357">
            <v>158311760.99999997</v>
          </cell>
          <cell r="J357">
            <v>91688239</v>
          </cell>
          <cell r="K357">
            <v>91688239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D35020200010350202406</v>
          </cell>
          <cell r="B358" t="str">
            <v>PARTICIPAR EN RUEDAS DE NEGOCIOS DE INTERÉS PARA EL SECTOR</v>
          </cell>
          <cell r="C358">
            <v>48116667</v>
          </cell>
          <cell r="D358">
            <v>-8116667</v>
          </cell>
          <cell r="E358">
            <v>40000000</v>
          </cell>
          <cell r="F358">
            <v>30000000</v>
          </cell>
          <cell r="G358">
            <v>38116667</v>
          </cell>
          <cell r="H358">
            <v>30000000</v>
          </cell>
          <cell r="I358">
            <v>1883333</v>
          </cell>
          <cell r="J358">
            <v>0</v>
          </cell>
          <cell r="K358">
            <v>8116667</v>
          </cell>
          <cell r="L358">
            <v>0</v>
          </cell>
          <cell r="M358">
            <v>8116667</v>
          </cell>
          <cell r="N358">
            <v>0</v>
          </cell>
          <cell r="O358">
            <v>8116667</v>
          </cell>
        </row>
        <row r="359">
          <cell r="A359" t="str">
            <v>D35020200010350202406020202</v>
          </cell>
          <cell r="B359" t="str">
            <v>ADQUISICIÓN DE SERVICIOS</v>
          </cell>
          <cell r="C359">
            <v>48116667</v>
          </cell>
          <cell r="D359">
            <v>-8116667</v>
          </cell>
          <cell r="E359">
            <v>40000000</v>
          </cell>
          <cell r="F359">
            <v>30000000</v>
          </cell>
          <cell r="G359">
            <v>38116667</v>
          </cell>
          <cell r="H359">
            <v>30000000</v>
          </cell>
          <cell r="I359">
            <v>1883333</v>
          </cell>
          <cell r="J359">
            <v>0</v>
          </cell>
          <cell r="K359">
            <v>8116667</v>
          </cell>
          <cell r="L359">
            <v>0</v>
          </cell>
          <cell r="M359">
            <v>8116667</v>
          </cell>
          <cell r="N359">
            <v>0</v>
          </cell>
          <cell r="O359">
            <v>8116667</v>
          </cell>
        </row>
        <row r="360">
          <cell r="A360" t="str">
            <v>D35020200010350202406020202008</v>
          </cell>
          <cell r="B360" t="str">
            <v>SERVICIOS PRESTADOS A LAS EMPRESAS Y SERVICIOS DE PRODUCCIÓN</v>
          </cell>
          <cell r="C360">
            <v>48116667</v>
          </cell>
          <cell r="D360">
            <v>-8116667</v>
          </cell>
          <cell r="E360">
            <v>40000000</v>
          </cell>
          <cell r="F360">
            <v>30000000</v>
          </cell>
          <cell r="G360">
            <v>38116667</v>
          </cell>
          <cell r="H360">
            <v>30000000</v>
          </cell>
          <cell r="I360">
            <v>1883333</v>
          </cell>
          <cell r="J360">
            <v>0</v>
          </cell>
          <cell r="K360">
            <v>8116667</v>
          </cell>
          <cell r="L360">
            <v>0</v>
          </cell>
          <cell r="M360">
            <v>8116667</v>
          </cell>
          <cell r="N360">
            <v>0</v>
          </cell>
          <cell r="O360">
            <v>8116667</v>
          </cell>
        </row>
        <row r="361">
          <cell r="A361" t="str">
            <v>D35020200010350202406020202008003</v>
          </cell>
          <cell r="B361" t="str">
            <v>OTROS SERVICIOS PROFESIONALES, CIENTÍFICOS Y TÉCNICOS</v>
          </cell>
          <cell r="C361">
            <v>42416667</v>
          </cell>
          <cell r="D361">
            <v>-8116667</v>
          </cell>
          <cell r="E361">
            <v>34300000</v>
          </cell>
          <cell r="F361">
            <v>30000000</v>
          </cell>
          <cell r="G361">
            <v>32416667</v>
          </cell>
          <cell r="H361">
            <v>30000000</v>
          </cell>
          <cell r="I361">
            <v>1883333</v>
          </cell>
          <cell r="J361">
            <v>0</v>
          </cell>
          <cell r="K361">
            <v>2416667</v>
          </cell>
          <cell r="L361">
            <v>0</v>
          </cell>
          <cell r="M361">
            <v>2416667</v>
          </cell>
          <cell r="N361">
            <v>0</v>
          </cell>
          <cell r="O361">
            <v>2416667</v>
          </cell>
        </row>
        <row r="362">
          <cell r="A362" t="str">
            <v>D3502020001035020240602020200800309</v>
          </cell>
          <cell r="B362" t="str">
            <v>OTROS SERVICIOS PROFESIONALES Y TÉCNICOS N.C.P.</v>
          </cell>
          <cell r="C362">
            <v>42416667</v>
          </cell>
          <cell r="D362">
            <v>-8116667</v>
          </cell>
          <cell r="E362">
            <v>34300000</v>
          </cell>
          <cell r="F362">
            <v>30000000</v>
          </cell>
          <cell r="G362">
            <v>32416667</v>
          </cell>
          <cell r="H362">
            <v>30000000</v>
          </cell>
          <cell r="I362">
            <v>1883333</v>
          </cell>
          <cell r="J362">
            <v>0</v>
          </cell>
          <cell r="K362">
            <v>2416667</v>
          </cell>
          <cell r="L362">
            <v>0</v>
          </cell>
          <cell r="M362">
            <v>2416667</v>
          </cell>
          <cell r="N362">
            <v>0</v>
          </cell>
          <cell r="O362">
            <v>2416667</v>
          </cell>
        </row>
        <row r="363">
          <cell r="A363" t="str">
            <v>D35020200010350202406020202008005</v>
          </cell>
          <cell r="B363" t="str">
            <v>SERVICIOS DE SOPORTE</v>
          </cell>
          <cell r="C363">
            <v>5700000</v>
          </cell>
          <cell r="D363">
            <v>0</v>
          </cell>
          <cell r="E363">
            <v>5700000</v>
          </cell>
          <cell r="F363">
            <v>0</v>
          </cell>
          <cell r="G363">
            <v>5700000</v>
          </cell>
          <cell r="H363">
            <v>0</v>
          </cell>
          <cell r="I363">
            <v>0</v>
          </cell>
          <cell r="J363">
            <v>0</v>
          </cell>
          <cell r="K363">
            <v>5700000</v>
          </cell>
          <cell r="L363">
            <v>0</v>
          </cell>
          <cell r="M363">
            <v>5700000</v>
          </cell>
          <cell r="N363">
            <v>0</v>
          </cell>
          <cell r="O363">
            <v>5700000</v>
          </cell>
        </row>
        <row r="364">
          <cell r="A364" t="str">
            <v>D3502020001035020240602020200800509</v>
          </cell>
          <cell r="B364" t="str">
            <v>OTROS SERVICIOS AUXILIARES</v>
          </cell>
          <cell r="C364">
            <v>5700000</v>
          </cell>
          <cell r="D364">
            <v>0</v>
          </cell>
          <cell r="E364">
            <v>5700000</v>
          </cell>
          <cell r="F364">
            <v>0</v>
          </cell>
          <cell r="G364">
            <v>5700000</v>
          </cell>
          <cell r="H364">
            <v>0</v>
          </cell>
          <cell r="I364">
            <v>0</v>
          </cell>
          <cell r="J364">
            <v>0</v>
          </cell>
          <cell r="K364">
            <v>5700000</v>
          </cell>
          <cell r="L364">
            <v>0</v>
          </cell>
          <cell r="M364">
            <v>5700000</v>
          </cell>
          <cell r="N364">
            <v>0</v>
          </cell>
          <cell r="O364">
            <v>5700000</v>
          </cell>
        </row>
        <row r="365">
          <cell r="A365" t="str">
            <v>D35020200010350202408</v>
          </cell>
          <cell r="B365" t="str">
            <v>CAPACITAR EN MERCADEO Y VENTAS A LAS COMUNIDADES ARTESANALES.</v>
          </cell>
          <cell r="C365">
            <v>120766664</v>
          </cell>
          <cell r="D365">
            <v>-20766664</v>
          </cell>
          <cell r="E365">
            <v>100000000</v>
          </cell>
          <cell r="F365">
            <v>0</v>
          </cell>
          <cell r="G365">
            <v>20766664</v>
          </cell>
          <cell r="H365">
            <v>0</v>
          </cell>
          <cell r="I365">
            <v>79233336</v>
          </cell>
          <cell r="J365">
            <v>0</v>
          </cell>
          <cell r="K365">
            <v>20766664</v>
          </cell>
          <cell r="L365">
            <v>0</v>
          </cell>
          <cell r="M365">
            <v>20766664</v>
          </cell>
          <cell r="N365">
            <v>0</v>
          </cell>
          <cell r="O365">
            <v>20766664</v>
          </cell>
        </row>
        <row r="366">
          <cell r="A366" t="str">
            <v>D35020200010350202408020202</v>
          </cell>
          <cell r="B366" t="str">
            <v>ADQUISICIÓN DE SERVICIOS</v>
          </cell>
          <cell r="C366">
            <v>120766664</v>
          </cell>
          <cell r="D366">
            <v>-20766664</v>
          </cell>
          <cell r="E366">
            <v>100000000</v>
          </cell>
          <cell r="F366">
            <v>0</v>
          </cell>
          <cell r="G366">
            <v>20766664</v>
          </cell>
          <cell r="H366">
            <v>0</v>
          </cell>
          <cell r="I366">
            <v>79233336</v>
          </cell>
          <cell r="J366">
            <v>0</v>
          </cell>
          <cell r="K366">
            <v>20766664</v>
          </cell>
          <cell r="L366">
            <v>0</v>
          </cell>
          <cell r="M366">
            <v>20766664</v>
          </cell>
          <cell r="N366">
            <v>0</v>
          </cell>
          <cell r="O366">
            <v>20766664</v>
          </cell>
        </row>
        <row r="367">
          <cell r="A367" t="str">
            <v>D35020200010350202408020202008</v>
          </cell>
          <cell r="B367" t="str">
            <v>SERVICIOS PRESTADOS A LAS EMPRESAS Y SERVICIOS DE PRODUCCIÓN</v>
          </cell>
          <cell r="C367">
            <v>120766664</v>
          </cell>
          <cell r="D367">
            <v>-20766664</v>
          </cell>
          <cell r="E367">
            <v>100000000</v>
          </cell>
          <cell r="F367">
            <v>0</v>
          </cell>
          <cell r="G367">
            <v>20766664</v>
          </cell>
          <cell r="H367">
            <v>0</v>
          </cell>
          <cell r="I367">
            <v>79233336</v>
          </cell>
          <cell r="J367">
            <v>0</v>
          </cell>
          <cell r="K367">
            <v>20766664</v>
          </cell>
          <cell r="L367">
            <v>0</v>
          </cell>
          <cell r="M367">
            <v>20766664</v>
          </cell>
          <cell r="N367">
            <v>0</v>
          </cell>
          <cell r="O367">
            <v>20766664</v>
          </cell>
        </row>
        <row r="368">
          <cell r="A368" t="str">
            <v>D35020200010350202408020202008003</v>
          </cell>
          <cell r="B368" t="str">
            <v>OTROS SERVICIOS PROFESIONALES, CIENTÍFICOS Y TÉCNICOS</v>
          </cell>
          <cell r="C368">
            <v>120766664</v>
          </cell>
          <cell r="D368">
            <v>-20766664</v>
          </cell>
          <cell r="E368">
            <v>100000000</v>
          </cell>
          <cell r="F368">
            <v>0</v>
          </cell>
          <cell r="G368">
            <v>20766664</v>
          </cell>
          <cell r="H368">
            <v>0</v>
          </cell>
          <cell r="I368">
            <v>79233336</v>
          </cell>
          <cell r="J368">
            <v>0</v>
          </cell>
          <cell r="K368">
            <v>20766664</v>
          </cell>
          <cell r="L368">
            <v>0</v>
          </cell>
          <cell r="M368">
            <v>20766664</v>
          </cell>
          <cell r="N368">
            <v>0</v>
          </cell>
          <cell r="O368">
            <v>20766664</v>
          </cell>
        </row>
        <row r="369">
          <cell r="A369" t="str">
            <v>D3502020001035020240802020200800301</v>
          </cell>
          <cell r="B369" t="str">
            <v>SERVICIOS DE CONSULTORÍA EN ADMINISTRACIÓN Y SERVICIOS DE GESTIÓN; SERVICIOS DE TECNOLOGÍA DE LA INFORMACIÓN</v>
          </cell>
          <cell r="C369">
            <v>20766664</v>
          </cell>
          <cell r="D369">
            <v>0</v>
          </cell>
          <cell r="E369">
            <v>20766664</v>
          </cell>
          <cell r="F369">
            <v>0</v>
          </cell>
          <cell r="G369">
            <v>20766664</v>
          </cell>
          <cell r="H369">
            <v>0</v>
          </cell>
          <cell r="I369">
            <v>0</v>
          </cell>
          <cell r="J369">
            <v>0</v>
          </cell>
          <cell r="K369">
            <v>20766664</v>
          </cell>
          <cell r="L369">
            <v>0</v>
          </cell>
          <cell r="M369">
            <v>20766664</v>
          </cell>
          <cell r="N369">
            <v>0</v>
          </cell>
          <cell r="O369">
            <v>20766664</v>
          </cell>
        </row>
        <row r="370">
          <cell r="A370" t="str">
            <v>D3502020001035020240802020200800309</v>
          </cell>
          <cell r="B370" t="str">
            <v>OTROS SERVICIOS PROFESIONALES Y TÉCNICOS N.C.P.</v>
          </cell>
          <cell r="C370">
            <v>100000000</v>
          </cell>
          <cell r="D370">
            <v>-20766664</v>
          </cell>
          <cell r="E370">
            <v>79233336</v>
          </cell>
          <cell r="F370">
            <v>0</v>
          </cell>
          <cell r="G370">
            <v>0</v>
          </cell>
          <cell r="H370">
            <v>0</v>
          </cell>
          <cell r="I370">
            <v>79233336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 t="str">
            <v>D35020200010350202408020202008005</v>
          </cell>
          <cell r="B371" t="str">
            <v>SERVICIOS DE SOPORTE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 t="str">
            <v>D3502020001035020240802020200800509</v>
          </cell>
          <cell r="B372" t="str">
            <v>OTROS SERVICIOS AUXILIARES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D35020200010350202409</v>
          </cell>
          <cell r="B373" t="str">
            <v>CAPACITAR EN EXHIBICIÓN Y PARTICIPACIÓN EN FERIAS.</v>
          </cell>
          <cell r="C373">
            <v>271617554</v>
          </cell>
          <cell r="D373">
            <v>-28517554</v>
          </cell>
          <cell r="E373">
            <v>243100000</v>
          </cell>
          <cell r="F373">
            <v>0</v>
          </cell>
          <cell r="G373">
            <v>233267554</v>
          </cell>
          <cell r="H373">
            <v>0</v>
          </cell>
          <cell r="I373">
            <v>9832446</v>
          </cell>
          <cell r="J373">
            <v>0</v>
          </cell>
          <cell r="K373">
            <v>233267554</v>
          </cell>
          <cell r="L373">
            <v>19500000</v>
          </cell>
          <cell r="M373">
            <v>103917555</v>
          </cell>
          <cell r="N373">
            <v>19500000</v>
          </cell>
          <cell r="O373">
            <v>103917555</v>
          </cell>
        </row>
        <row r="374">
          <cell r="A374" t="str">
            <v>D35020200010350202409020202</v>
          </cell>
          <cell r="B374" t="str">
            <v>ADQUISICIÓN DE SERVICIOS</v>
          </cell>
          <cell r="C374">
            <v>271617554</v>
          </cell>
          <cell r="D374">
            <v>-28517554</v>
          </cell>
          <cell r="E374">
            <v>243100000</v>
          </cell>
          <cell r="F374">
            <v>0</v>
          </cell>
          <cell r="G374">
            <v>233267554</v>
          </cell>
          <cell r="H374">
            <v>0</v>
          </cell>
          <cell r="I374">
            <v>9832446</v>
          </cell>
          <cell r="J374">
            <v>0</v>
          </cell>
          <cell r="K374">
            <v>233267554</v>
          </cell>
          <cell r="L374">
            <v>19500000</v>
          </cell>
          <cell r="M374">
            <v>103917555</v>
          </cell>
          <cell r="N374">
            <v>19500000</v>
          </cell>
          <cell r="O374">
            <v>103917555</v>
          </cell>
        </row>
        <row r="375">
          <cell r="A375" t="str">
            <v>D35020200010350202409020202008</v>
          </cell>
          <cell r="B375" t="str">
            <v>SERVICIOS PRESTADOS A LAS EMPRESAS Y SERVICIOS DE PRODUCCIÓN</v>
          </cell>
          <cell r="C375">
            <v>271617554</v>
          </cell>
          <cell r="D375">
            <v>-28517554</v>
          </cell>
          <cell r="E375">
            <v>243100000</v>
          </cell>
          <cell r="F375">
            <v>0</v>
          </cell>
          <cell r="G375">
            <v>233267554</v>
          </cell>
          <cell r="H375">
            <v>0</v>
          </cell>
          <cell r="I375">
            <v>9832446</v>
          </cell>
          <cell r="J375">
            <v>0</v>
          </cell>
          <cell r="K375">
            <v>233267554</v>
          </cell>
          <cell r="L375">
            <v>19500000</v>
          </cell>
          <cell r="M375">
            <v>103917555</v>
          </cell>
          <cell r="N375">
            <v>19500000</v>
          </cell>
          <cell r="O375">
            <v>103917555</v>
          </cell>
        </row>
        <row r="376">
          <cell r="A376" t="str">
            <v>D35020200010350202409020202008003</v>
          </cell>
          <cell r="B376" t="str">
            <v>OTROS SERVICIOS PROFESIONALES, CIENTÍFICOS Y TÉCNICOS</v>
          </cell>
          <cell r="C376">
            <v>261100000</v>
          </cell>
          <cell r="D376">
            <v>-28517554</v>
          </cell>
          <cell r="E376">
            <v>232582446</v>
          </cell>
          <cell r="F376">
            <v>0</v>
          </cell>
          <cell r="G376">
            <v>222750000</v>
          </cell>
          <cell r="H376">
            <v>0</v>
          </cell>
          <cell r="I376">
            <v>9832446</v>
          </cell>
          <cell r="J376">
            <v>0</v>
          </cell>
          <cell r="K376">
            <v>222750000</v>
          </cell>
          <cell r="L376">
            <v>19500000</v>
          </cell>
          <cell r="M376">
            <v>93400001</v>
          </cell>
          <cell r="N376">
            <v>19500000</v>
          </cell>
          <cell r="O376">
            <v>93400001</v>
          </cell>
        </row>
        <row r="377">
          <cell r="A377" t="str">
            <v>D3502020001035020240902020200800309</v>
          </cell>
          <cell r="B377" t="str">
            <v>OTROS SERVICIOS PROFESIONALES Y TÉCNICOS N.C.P.</v>
          </cell>
          <cell r="C377">
            <v>261100000</v>
          </cell>
          <cell r="D377">
            <v>-28517554</v>
          </cell>
          <cell r="E377">
            <v>232582446</v>
          </cell>
          <cell r="F377">
            <v>0</v>
          </cell>
          <cell r="G377">
            <v>222750000</v>
          </cell>
          <cell r="H377">
            <v>0</v>
          </cell>
          <cell r="I377">
            <v>9832446</v>
          </cell>
          <cell r="J377">
            <v>0</v>
          </cell>
          <cell r="K377">
            <v>222750000</v>
          </cell>
          <cell r="L377">
            <v>19500000</v>
          </cell>
          <cell r="M377">
            <v>93400001</v>
          </cell>
          <cell r="N377">
            <v>19500000</v>
          </cell>
          <cell r="O377">
            <v>93400001</v>
          </cell>
        </row>
        <row r="378">
          <cell r="A378" t="str">
            <v>D35020200010350202409020202008005</v>
          </cell>
          <cell r="B378" t="str">
            <v>SERVICIOS DE SOPORTE</v>
          </cell>
          <cell r="C378">
            <v>10517554</v>
          </cell>
          <cell r="D378">
            <v>0</v>
          </cell>
          <cell r="E378">
            <v>10517554</v>
          </cell>
          <cell r="F378">
            <v>0</v>
          </cell>
          <cell r="G378">
            <v>10517554</v>
          </cell>
          <cell r="H378">
            <v>0</v>
          </cell>
          <cell r="I378">
            <v>0</v>
          </cell>
          <cell r="J378">
            <v>0</v>
          </cell>
          <cell r="K378">
            <v>10517554</v>
          </cell>
          <cell r="L378">
            <v>0</v>
          </cell>
          <cell r="M378">
            <v>10517554</v>
          </cell>
          <cell r="N378">
            <v>0</v>
          </cell>
          <cell r="O378">
            <v>10517554</v>
          </cell>
        </row>
        <row r="379">
          <cell r="A379" t="str">
            <v>D3502020001035020240902020200800509</v>
          </cell>
          <cell r="B379" t="str">
            <v>OTROS SERVICIOS AUXILIARES</v>
          </cell>
          <cell r="C379">
            <v>10517554</v>
          </cell>
          <cell r="D379">
            <v>0</v>
          </cell>
          <cell r="E379">
            <v>10517554</v>
          </cell>
          <cell r="F379">
            <v>0</v>
          </cell>
          <cell r="G379">
            <v>10517554</v>
          </cell>
          <cell r="H379">
            <v>0</v>
          </cell>
          <cell r="I379">
            <v>0</v>
          </cell>
          <cell r="J379">
            <v>0</v>
          </cell>
          <cell r="K379">
            <v>10517554</v>
          </cell>
          <cell r="L379">
            <v>0</v>
          </cell>
          <cell r="M379">
            <v>10517554</v>
          </cell>
          <cell r="N379">
            <v>0</v>
          </cell>
          <cell r="O379">
            <v>10517554</v>
          </cell>
        </row>
        <row r="380">
          <cell r="A380" t="str">
            <v>D35020200010350202410</v>
          </cell>
          <cell r="B380" t="str">
            <v>ASESORAR SOBRE EL DESARROLLO DE IMAGEN Y MANEJO DE MARCA A LOS ARTESANOS</v>
          </cell>
          <cell r="C380">
            <v>83406667</v>
          </cell>
          <cell r="D380">
            <v>-11906667</v>
          </cell>
          <cell r="E380">
            <v>71500000</v>
          </cell>
          <cell r="F380">
            <v>36000000</v>
          </cell>
          <cell r="G380">
            <v>47906667</v>
          </cell>
          <cell r="H380">
            <v>36000000</v>
          </cell>
          <cell r="I380">
            <v>23593333</v>
          </cell>
          <cell r="J380">
            <v>0</v>
          </cell>
          <cell r="K380">
            <v>11906667</v>
          </cell>
          <cell r="L380">
            <v>0</v>
          </cell>
          <cell r="M380">
            <v>11906667</v>
          </cell>
          <cell r="N380">
            <v>0</v>
          </cell>
          <cell r="O380">
            <v>11906667</v>
          </cell>
        </row>
        <row r="381">
          <cell r="A381" t="str">
            <v>D35020200010350202410020202</v>
          </cell>
          <cell r="B381" t="str">
            <v>ADQUISICIÓN DE SERVICIOS</v>
          </cell>
          <cell r="C381">
            <v>83406667</v>
          </cell>
          <cell r="D381">
            <v>-11906667</v>
          </cell>
          <cell r="E381">
            <v>71500000</v>
          </cell>
          <cell r="F381">
            <v>36000000</v>
          </cell>
          <cell r="G381">
            <v>47906667</v>
          </cell>
          <cell r="H381">
            <v>36000000</v>
          </cell>
          <cell r="I381">
            <v>23593333</v>
          </cell>
          <cell r="J381">
            <v>0</v>
          </cell>
          <cell r="K381">
            <v>11906667</v>
          </cell>
          <cell r="L381">
            <v>0</v>
          </cell>
          <cell r="M381">
            <v>11906667</v>
          </cell>
          <cell r="N381">
            <v>0</v>
          </cell>
          <cell r="O381">
            <v>11906667</v>
          </cell>
        </row>
        <row r="382">
          <cell r="A382" t="str">
            <v>D35020200010350202410020202008</v>
          </cell>
          <cell r="B382" t="str">
            <v>SERVICIOS PRESTADOS A LAS EMPRESAS Y SERVICIOS DE PRODUCCIÓN</v>
          </cell>
          <cell r="C382">
            <v>83406667</v>
          </cell>
          <cell r="D382">
            <v>-11906667</v>
          </cell>
          <cell r="E382">
            <v>71500000</v>
          </cell>
          <cell r="F382">
            <v>36000000</v>
          </cell>
          <cell r="G382">
            <v>47906667</v>
          </cell>
          <cell r="H382">
            <v>36000000</v>
          </cell>
          <cell r="I382">
            <v>23593333</v>
          </cell>
          <cell r="J382">
            <v>0</v>
          </cell>
          <cell r="K382">
            <v>11906667</v>
          </cell>
          <cell r="L382">
            <v>0</v>
          </cell>
          <cell r="M382">
            <v>11906667</v>
          </cell>
          <cell r="N382">
            <v>0</v>
          </cell>
          <cell r="O382">
            <v>11906667</v>
          </cell>
        </row>
        <row r="383">
          <cell r="A383" t="str">
            <v>D35020200010350202410020202008003</v>
          </cell>
          <cell r="B383" t="str">
            <v>OTROS SERVICIOS PROFESIONALES, CIENTÍFICOS Y TÉCNICOS</v>
          </cell>
          <cell r="C383">
            <v>75806667</v>
          </cell>
          <cell r="D383">
            <v>-11906667</v>
          </cell>
          <cell r="E383">
            <v>63900000</v>
          </cell>
          <cell r="F383">
            <v>36000000</v>
          </cell>
          <cell r="G383">
            <v>40306667</v>
          </cell>
          <cell r="H383">
            <v>36000000</v>
          </cell>
          <cell r="I383">
            <v>23593333</v>
          </cell>
          <cell r="J383">
            <v>0</v>
          </cell>
          <cell r="K383">
            <v>4306667</v>
          </cell>
          <cell r="L383">
            <v>0</v>
          </cell>
          <cell r="M383">
            <v>4306667</v>
          </cell>
          <cell r="N383">
            <v>0</v>
          </cell>
          <cell r="O383">
            <v>4306667</v>
          </cell>
        </row>
        <row r="384">
          <cell r="A384" t="str">
            <v>D3502020001035020241002020200800309</v>
          </cell>
          <cell r="B384" t="str">
            <v>OTROS SERVICIOS PROFESIONALES Y TÉCNICOS N.C.P.</v>
          </cell>
          <cell r="C384">
            <v>75806667</v>
          </cell>
          <cell r="D384">
            <v>-11906667</v>
          </cell>
          <cell r="E384">
            <v>63900000</v>
          </cell>
          <cell r="F384">
            <v>36000000</v>
          </cell>
          <cell r="G384">
            <v>40306667</v>
          </cell>
          <cell r="H384">
            <v>36000000</v>
          </cell>
          <cell r="I384">
            <v>23593333</v>
          </cell>
          <cell r="J384">
            <v>0</v>
          </cell>
          <cell r="K384">
            <v>4306667</v>
          </cell>
          <cell r="L384">
            <v>0</v>
          </cell>
          <cell r="M384">
            <v>4306667</v>
          </cell>
          <cell r="N384">
            <v>0</v>
          </cell>
          <cell r="O384">
            <v>4306667</v>
          </cell>
        </row>
        <row r="385">
          <cell r="A385" t="str">
            <v>D35020200010350202410020202008005</v>
          </cell>
          <cell r="B385" t="str">
            <v>SERVICIOS DE SOPORTE</v>
          </cell>
          <cell r="C385">
            <v>7600000</v>
          </cell>
          <cell r="D385">
            <v>0</v>
          </cell>
          <cell r="E385">
            <v>7600000</v>
          </cell>
          <cell r="F385">
            <v>0</v>
          </cell>
          <cell r="G385">
            <v>7600000</v>
          </cell>
          <cell r="H385">
            <v>0</v>
          </cell>
          <cell r="I385">
            <v>0</v>
          </cell>
          <cell r="J385">
            <v>0</v>
          </cell>
          <cell r="K385">
            <v>7600000</v>
          </cell>
          <cell r="L385">
            <v>0</v>
          </cell>
          <cell r="M385">
            <v>7600000</v>
          </cell>
          <cell r="N385">
            <v>0</v>
          </cell>
          <cell r="O385">
            <v>7600000</v>
          </cell>
        </row>
        <row r="386">
          <cell r="A386" t="str">
            <v>D3502020001035020241002020200800509</v>
          </cell>
          <cell r="B386" t="str">
            <v>OTROS SERVICIOS AUXILIARES</v>
          </cell>
          <cell r="C386">
            <v>7600000</v>
          </cell>
          <cell r="D386">
            <v>0</v>
          </cell>
          <cell r="E386">
            <v>7600000</v>
          </cell>
          <cell r="F386">
            <v>0</v>
          </cell>
          <cell r="G386">
            <v>7600000</v>
          </cell>
          <cell r="H386">
            <v>0</v>
          </cell>
          <cell r="I386">
            <v>0</v>
          </cell>
          <cell r="J386">
            <v>0</v>
          </cell>
          <cell r="K386">
            <v>7600000</v>
          </cell>
          <cell r="L386">
            <v>0</v>
          </cell>
          <cell r="M386">
            <v>7600000</v>
          </cell>
          <cell r="N386">
            <v>0</v>
          </cell>
          <cell r="O386">
            <v>7600000</v>
          </cell>
        </row>
        <row r="387">
          <cell r="A387" t="str">
            <v>D35020200010350202411</v>
          </cell>
          <cell r="B387" t="str">
            <v>REALIZAR CURADURÍA DE PRODUCTO PARA PARTICIPAR EN FERIAS</v>
          </cell>
          <cell r="C387">
            <v>73000000</v>
          </cell>
          <cell r="D387">
            <v>-3500000</v>
          </cell>
          <cell r="E387">
            <v>69500000</v>
          </cell>
          <cell r="F387">
            <v>0</v>
          </cell>
          <cell r="G387">
            <v>36750000</v>
          </cell>
          <cell r="H387">
            <v>0</v>
          </cell>
          <cell r="I387">
            <v>32750000</v>
          </cell>
          <cell r="J387">
            <v>0</v>
          </cell>
          <cell r="K387">
            <v>36750000</v>
          </cell>
          <cell r="L387">
            <v>3500000</v>
          </cell>
          <cell r="M387">
            <v>13183333</v>
          </cell>
          <cell r="N387">
            <v>3500000</v>
          </cell>
          <cell r="O387">
            <v>13183333</v>
          </cell>
        </row>
        <row r="388">
          <cell r="A388" t="str">
            <v>D35020200010350202411020202</v>
          </cell>
          <cell r="B388" t="str">
            <v>ADQUISICIÓN DE SERVICIOS</v>
          </cell>
          <cell r="C388">
            <v>73000000</v>
          </cell>
          <cell r="D388">
            <v>-3500000</v>
          </cell>
          <cell r="E388">
            <v>69500000</v>
          </cell>
          <cell r="F388">
            <v>0</v>
          </cell>
          <cell r="G388">
            <v>36750000</v>
          </cell>
          <cell r="H388">
            <v>0</v>
          </cell>
          <cell r="I388">
            <v>32750000</v>
          </cell>
          <cell r="J388">
            <v>0</v>
          </cell>
          <cell r="K388">
            <v>36750000</v>
          </cell>
          <cell r="L388">
            <v>3500000</v>
          </cell>
          <cell r="M388">
            <v>13183333</v>
          </cell>
          <cell r="N388">
            <v>3500000</v>
          </cell>
          <cell r="O388">
            <v>13183333</v>
          </cell>
        </row>
        <row r="389">
          <cell r="A389" t="str">
            <v>D35020200010350202411020202008</v>
          </cell>
          <cell r="B389" t="str">
            <v>SERVICIOS PRESTADOS A LAS EMPRESAS Y SERVICIOS DE PRODUCCIÓN</v>
          </cell>
          <cell r="C389">
            <v>73000000</v>
          </cell>
          <cell r="D389">
            <v>-3500000</v>
          </cell>
          <cell r="E389">
            <v>69500000</v>
          </cell>
          <cell r="F389">
            <v>0</v>
          </cell>
          <cell r="G389">
            <v>36750000</v>
          </cell>
          <cell r="H389">
            <v>0</v>
          </cell>
          <cell r="I389">
            <v>32750000</v>
          </cell>
          <cell r="J389">
            <v>0</v>
          </cell>
          <cell r="K389">
            <v>36750000</v>
          </cell>
          <cell r="L389">
            <v>3500000</v>
          </cell>
          <cell r="M389">
            <v>13183333</v>
          </cell>
          <cell r="N389">
            <v>3500000</v>
          </cell>
          <cell r="O389">
            <v>13183333</v>
          </cell>
        </row>
        <row r="390">
          <cell r="A390" t="str">
            <v>D35020200010350202411020202008003</v>
          </cell>
          <cell r="B390" t="str">
            <v>OTROS SERVICIOS PROFESIONALES, CIENTÍFICOS Y TÉCNICOS</v>
          </cell>
          <cell r="C390">
            <v>73000000</v>
          </cell>
          <cell r="D390">
            <v>-3500000</v>
          </cell>
          <cell r="E390">
            <v>69500000</v>
          </cell>
          <cell r="F390">
            <v>0</v>
          </cell>
          <cell r="G390">
            <v>36750000</v>
          </cell>
          <cell r="H390">
            <v>0</v>
          </cell>
          <cell r="I390">
            <v>32750000</v>
          </cell>
          <cell r="J390">
            <v>0</v>
          </cell>
          <cell r="K390">
            <v>36750000</v>
          </cell>
          <cell r="L390">
            <v>3500000</v>
          </cell>
          <cell r="M390">
            <v>13183333</v>
          </cell>
          <cell r="N390">
            <v>3500000</v>
          </cell>
          <cell r="O390">
            <v>13183333</v>
          </cell>
        </row>
        <row r="391">
          <cell r="A391" t="str">
            <v>D3502020001035020241102020200800309</v>
          </cell>
          <cell r="B391" t="str">
            <v>OTROS SERVICIOS PROFESIONALES Y TÉCNICOS N.C.P.</v>
          </cell>
          <cell r="C391">
            <v>73000000</v>
          </cell>
          <cell r="D391">
            <v>-3500000</v>
          </cell>
          <cell r="E391">
            <v>69500000</v>
          </cell>
          <cell r="F391">
            <v>0</v>
          </cell>
          <cell r="G391">
            <v>36750000</v>
          </cell>
          <cell r="H391">
            <v>0</v>
          </cell>
          <cell r="I391">
            <v>32750000</v>
          </cell>
          <cell r="J391">
            <v>0</v>
          </cell>
          <cell r="K391">
            <v>36750000</v>
          </cell>
          <cell r="L391">
            <v>3500000</v>
          </cell>
          <cell r="M391">
            <v>13183333</v>
          </cell>
          <cell r="N391">
            <v>3500000</v>
          </cell>
          <cell r="O391">
            <v>13183333</v>
          </cell>
        </row>
        <row r="392">
          <cell r="A392" t="str">
            <v>D35020200010350202411020202008005</v>
          </cell>
          <cell r="B392" t="str">
            <v>SERVICIOS DE SOPORTE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D3502020001035020241102020200800509</v>
          </cell>
          <cell r="B393" t="str">
            <v>OTROS SERVICIOS AUXILIARES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D350202000103502027</v>
          </cell>
          <cell r="B394" t="str">
            <v>SERVICIO DE DIVULGACIÓN DE LA ACTIVIDAD ARTESANAL</v>
          </cell>
          <cell r="C394">
            <v>52000000</v>
          </cell>
          <cell r="D394">
            <v>-2500000</v>
          </cell>
          <cell r="E394">
            <v>49500000</v>
          </cell>
          <cell r="F394">
            <v>0</v>
          </cell>
          <cell r="G394">
            <v>47700000</v>
          </cell>
          <cell r="H394">
            <v>0</v>
          </cell>
          <cell r="I394">
            <v>1800000</v>
          </cell>
          <cell r="J394">
            <v>0</v>
          </cell>
          <cell r="K394">
            <v>47700000</v>
          </cell>
          <cell r="L394">
            <v>4000000</v>
          </cell>
          <cell r="M394">
            <v>20233333</v>
          </cell>
          <cell r="N394">
            <v>4000000</v>
          </cell>
          <cell r="O394">
            <v>20233333</v>
          </cell>
        </row>
        <row r="395">
          <cell r="A395" t="str">
            <v>D35020200010350202703</v>
          </cell>
          <cell r="B395" t="str">
            <v>REALIZAR INFORMES DE AVANCE DEL PROYECTO</v>
          </cell>
          <cell r="C395">
            <v>52000000</v>
          </cell>
          <cell r="D395">
            <v>-2500000</v>
          </cell>
          <cell r="E395">
            <v>49500000</v>
          </cell>
          <cell r="F395">
            <v>0</v>
          </cell>
          <cell r="G395">
            <v>47700000</v>
          </cell>
          <cell r="H395">
            <v>0</v>
          </cell>
          <cell r="I395">
            <v>1800000</v>
          </cell>
          <cell r="J395">
            <v>0</v>
          </cell>
          <cell r="K395">
            <v>47700000</v>
          </cell>
          <cell r="L395">
            <v>4000000</v>
          </cell>
          <cell r="M395">
            <v>20233333</v>
          </cell>
          <cell r="N395">
            <v>4000000</v>
          </cell>
          <cell r="O395">
            <v>20233333</v>
          </cell>
        </row>
        <row r="396">
          <cell r="A396" t="str">
            <v>D35020200010350202703020202</v>
          </cell>
          <cell r="B396" t="str">
            <v>ADQUISICIÓN DE SERVICIOS</v>
          </cell>
          <cell r="C396">
            <v>52000000</v>
          </cell>
          <cell r="D396">
            <v>-2500000</v>
          </cell>
          <cell r="E396">
            <v>49500000</v>
          </cell>
          <cell r="F396">
            <v>0</v>
          </cell>
          <cell r="G396">
            <v>47700000</v>
          </cell>
          <cell r="H396">
            <v>0</v>
          </cell>
          <cell r="I396">
            <v>1800000</v>
          </cell>
          <cell r="J396">
            <v>0</v>
          </cell>
          <cell r="K396">
            <v>47700000</v>
          </cell>
          <cell r="L396">
            <v>4000000</v>
          </cell>
          <cell r="M396">
            <v>20233333</v>
          </cell>
          <cell r="N396">
            <v>4000000</v>
          </cell>
          <cell r="O396">
            <v>20233333</v>
          </cell>
        </row>
        <row r="397">
          <cell r="A397" t="str">
            <v>D35020200010350202703020202008</v>
          </cell>
          <cell r="B397" t="str">
            <v>SERVICIOS PRESTADOS A LAS EMPRESAS Y SERVICIOS DE PRODUCCIÓN</v>
          </cell>
          <cell r="C397">
            <v>52000000</v>
          </cell>
          <cell r="D397">
            <v>-2500000</v>
          </cell>
          <cell r="E397">
            <v>49500000</v>
          </cell>
          <cell r="F397">
            <v>0</v>
          </cell>
          <cell r="G397">
            <v>47700000</v>
          </cell>
          <cell r="H397">
            <v>0</v>
          </cell>
          <cell r="I397">
            <v>1800000</v>
          </cell>
          <cell r="J397">
            <v>0</v>
          </cell>
          <cell r="K397">
            <v>47700000</v>
          </cell>
          <cell r="L397">
            <v>4000000</v>
          </cell>
          <cell r="M397">
            <v>20233333</v>
          </cell>
          <cell r="N397">
            <v>4000000</v>
          </cell>
          <cell r="O397">
            <v>20233333</v>
          </cell>
        </row>
        <row r="398">
          <cell r="A398" t="str">
            <v>D35020200010350202703020202008003</v>
          </cell>
          <cell r="B398" t="str">
            <v>OTROS SERVICIOS PROFESIONALES, CIENTÍFICOS Y TÉCNICOS</v>
          </cell>
          <cell r="C398">
            <v>52000000</v>
          </cell>
          <cell r="D398">
            <v>-2500000</v>
          </cell>
          <cell r="E398">
            <v>49500000</v>
          </cell>
          <cell r="F398">
            <v>0</v>
          </cell>
          <cell r="G398">
            <v>47700000</v>
          </cell>
          <cell r="H398">
            <v>0</v>
          </cell>
          <cell r="I398">
            <v>1800000</v>
          </cell>
          <cell r="J398">
            <v>0</v>
          </cell>
          <cell r="K398">
            <v>47700000</v>
          </cell>
          <cell r="L398">
            <v>4000000</v>
          </cell>
          <cell r="M398">
            <v>20233333</v>
          </cell>
          <cell r="N398">
            <v>4000000</v>
          </cell>
          <cell r="O398">
            <v>20233333</v>
          </cell>
        </row>
        <row r="399">
          <cell r="A399" t="str">
            <v>D3502020001035020270302020200800309</v>
          </cell>
          <cell r="B399" t="str">
            <v>OTROS SERVICIOS PROFESIONALES Y TÉCNICOS N.C.P.</v>
          </cell>
          <cell r="C399">
            <v>52000000</v>
          </cell>
          <cell r="D399">
            <v>-2500000</v>
          </cell>
          <cell r="E399">
            <v>49500000</v>
          </cell>
          <cell r="F399">
            <v>0</v>
          </cell>
          <cell r="G399">
            <v>47700000</v>
          </cell>
          <cell r="H399">
            <v>0</v>
          </cell>
          <cell r="I399">
            <v>1800000</v>
          </cell>
          <cell r="J399">
            <v>0</v>
          </cell>
          <cell r="K399">
            <v>47700000</v>
          </cell>
          <cell r="L399">
            <v>4000000</v>
          </cell>
          <cell r="M399">
            <v>20233333</v>
          </cell>
          <cell r="N399">
            <v>4000000</v>
          </cell>
          <cell r="O399">
            <v>20233333</v>
          </cell>
        </row>
        <row r="400">
          <cell r="A400" t="str">
            <v>D35020200010350202703020202008005</v>
          </cell>
          <cell r="B400" t="str">
            <v>SERVICIOS DE SOPORTE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D3502020001035020270302020200800509</v>
          </cell>
          <cell r="B401" t="str">
            <v>OTROS SERVICIOS AUXILIARES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D350202000103502105</v>
          </cell>
          <cell r="B402" t="str">
            <v>SERVICIO DE ASISTENCIA TÉCNICA A UNIDADES ARTESANALES PARA ACCEDER A MERCADOS ELECTRÓNICOS</v>
          </cell>
          <cell r="C402">
            <v>1037569280</v>
          </cell>
          <cell r="D402">
            <v>-116569280</v>
          </cell>
          <cell r="E402">
            <v>921000000</v>
          </cell>
          <cell r="F402">
            <v>15833333</v>
          </cell>
          <cell r="G402">
            <v>278076477</v>
          </cell>
          <cell r="H402">
            <v>45833334</v>
          </cell>
          <cell r="I402">
            <v>642923523</v>
          </cell>
          <cell r="J402">
            <v>38666744</v>
          </cell>
          <cell r="K402">
            <v>232243143</v>
          </cell>
          <cell r="L402">
            <v>6500000</v>
          </cell>
          <cell r="M402">
            <v>91888198</v>
          </cell>
          <cell r="N402">
            <v>6500000</v>
          </cell>
          <cell r="O402">
            <v>91888198</v>
          </cell>
        </row>
        <row r="403">
          <cell r="A403" t="str">
            <v>D35020200010350210502</v>
          </cell>
          <cell r="B403" t="str">
            <v>ASISTENCIA TÉCNICA EN ECOMMERCE A LOS ARTESANOS SELECCIONADOS</v>
          </cell>
          <cell r="C403">
            <v>85000000</v>
          </cell>
          <cell r="D403">
            <v>0</v>
          </cell>
          <cell r="E403">
            <v>85000000</v>
          </cell>
          <cell r="F403">
            <v>0</v>
          </cell>
          <cell r="G403">
            <v>0</v>
          </cell>
          <cell r="H403">
            <v>0</v>
          </cell>
          <cell r="I403">
            <v>85000000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D35020200010350210502020202</v>
          </cell>
          <cell r="B404" t="str">
            <v>ADQUISICIÓN DE SERVICIOS</v>
          </cell>
          <cell r="C404">
            <v>85000000</v>
          </cell>
          <cell r="D404">
            <v>0</v>
          </cell>
          <cell r="E404">
            <v>85000000</v>
          </cell>
          <cell r="F404">
            <v>0</v>
          </cell>
          <cell r="G404">
            <v>0</v>
          </cell>
          <cell r="H404">
            <v>0</v>
          </cell>
          <cell r="I404">
            <v>85000000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D35020200010350210502020202008</v>
          </cell>
          <cell r="B405" t="str">
            <v>SERVICIOS PRESTADOS A LAS EMPRESAS Y SERVICIOS DE PRODUCCIÓN</v>
          </cell>
          <cell r="C405">
            <v>85000000</v>
          </cell>
          <cell r="D405">
            <v>0</v>
          </cell>
          <cell r="E405">
            <v>85000000</v>
          </cell>
          <cell r="F405">
            <v>0</v>
          </cell>
          <cell r="G405">
            <v>0</v>
          </cell>
          <cell r="H405">
            <v>0</v>
          </cell>
          <cell r="I405">
            <v>85000000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D35020200010350210502020202008003</v>
          </cell>
          <cell r="B406" t="str">
            <v>OTROS SERVICIOS PROFESIONALES, CIENTÍFICOS Y TÉCNICOS</v>
          </cell>
          <cell r="C406">
            <v>85000000</v>
          </cell>
          <cell r="D406">
            <v>0</v>
          </cell>
          <cell r="E406">
            <v>85000000</v>
          </cell>
          <cell r="F406">
            <v>0</v>
          </cell>
          <cell r="G406">
            <v>0</v>
          </cell>
          <cell r="H406">
            <v>0</v>
          </cell>
          <cell r="I406">
            <v>85000000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D3502020001035021050202020200800309</v>
          </cell>
          <cell r="B407" t="str">
            <v>OTROS SERVICIOS PROFESIONALES Y TÉCNICOS N.C.P.</v>
          </cell>
          <cell r="C407">
            <v>85000000</v>
          </cell>
          <cell r="D407">
            <v>0</v>
          </cell>
          <cell r="E407">
            <v>85000000</v>
          </cell>
          <cell r="F407">
            <v>0</v>
          </cell>
          <cell r="G407">
            <v>0</v>
          </cell>
          <cell r="H407">
            <v>0</v>
          </cell>
          <cell r="I407">
            <v>85000000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D35020200010350210502020202008005</v>
          </cell>
          <cell r="B408" t="str">
            <v>SERVICIOS DE SOPORTE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D3502020001035021050202020200800509</v>
          </cell>
          <cell r="B409" t="str">
            <v>OTROS SERVICIOS AUXILIARES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D35020200010350210503</v>
          </cell>
          <cell r="B410" t="str">
            <v>PROVEER LOGÍSTICA PARA REALIZAR VENTAS A TRAVÉS DE ECOMMERCE</v>
          </cell>
          <cell r="C410">
            <v>376325250</v>
          </cell>
          <cell r="D410">
            <v>-40325250</v>
          </cell>
          <cell r="E410">
            <v>336000000</v>
          </cell>
          <cell r="F410">
            <v>15833333</v>
          </cell>
          <cell r="G410">
            <v>83739731</v>
          </cell>
          <cell r="H410">
            <v>0</v>
          </cell>
          <cell r="I410">
            <v>252260269</v>
          </cell>
          <cell r="J410">
            <v>15833333</v>
          </cell>
          <cell r="K410">
            <v>83739731</v>
          </cell>
          <cell r="L410">
            <v>0</v>
          </cell>
          <cell r="M410">
            <v>52698198</v>
          </cell>
          <cell r="N410">
            <v>0</v>
          </cell>
          <cell r="O410">
            <v>52698198</v>
          </cell>
        </row>
        <row r="411">
          <cell r="A411" t="str">
            <v>D35020200010350210503020201</v>
          </cell>
          <cell r="B411" t="str">
            <v>MATERIALES Y SUMINISTROS</v>
          </cell>
          <cell r="C411">
            <v>171000000</v>
          </cell>
          <cell r="D411">
            <v>-171000000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D35020200010350210503020201002</v>
          </cell>
          <cell r="B412" t="str">
            <v>PRODUCTOS ALIMENTICIOS, BEBIDAS Y TABACO; TEXTILES, PRENDAS DE VESTIR Y PRODUCTOS DE CUERO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D35020200010350210503020201002007</v>
          </cell>
          <cell r="B413" t="str">
            <v>ARTÍCULOS TEXTILES (EXCEPTO PRENDAS DE VESTIR)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D35020200010350210503020201003</v>
          </cell>
          <cell r="B414" t="str">
            <v>OTROS BIENES TRANSPORTABLES (EXCEPTO PRODUCTOS METÁLICOS, MAQUINARIA Y EQUIPO)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D35020200010350210503020201003002</v>
          </cell>
          <cell r="B415" t="str">
            <v>PASTA O PULPA, PAPEL Y PRODUCTOS DE PAPEL; IMPRESOS Y ARTÍCULOS RELACIONADOS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D3502020001035021050302020100300201</v>
          </cell>
          <cell r="B416" t="str">
            <v>PASTA DE PAPEL, PAPEL Y CARTÓN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D35020200010350210503020201003008</v>
          </cell>
          <cell r="B417" t="str">
            <v>OTROS BIENES TRANSPORTABLES N.C.P.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D3502020001035021050302020100300809</v>
          </cell>
          <cell r="B418" t="str">
            <v>OTROS ARTÍCULOS MANUFACTURADOS N.C.P.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D35020200010350210503020201004</v>
          </cell>
          <cell r="B419" t="str">
            <v>PRODUCTOS METÁLICOS Y PAQUETES DE SOFTWARE</v>
          </cell>
          <cell r="C419">
            <v>171000000</v>
          </cell>
          <cell r="D419">
            <v>-171000000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D35020200010350210503020201004005</v>
          </cell>
          <cell r="B420" t="str">
            <v>MAQUINARIA DE OFICINA, CONTABILIDAD E INFORMÁTICA</v>
          </cell>
          <cell r="C420">
            <v>146000000</v>
          </cell>
          <cell r="D420">
            <v>-146000000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D3502020001035021050302020100400502</v>
          </cell>
          <cell r="B421" t="str">
            <v>MAQUINARIA DE INFORMÁTICA Y SUS PARTES, PIEZAS Y ACCESORIOS</v>
          </cell>
          <cell r="C421">
            <v>146000000</v>
          </cell>
          <cell r="D421">
            <v>-146000000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D35020200010350210503020201004007</v>
          </cell>
          <cell r="B422" t="str">
            <v>EQUIPO Y APARATOS DE RADIO, TELEVISIÓN Y COMUNICACIONES</v>
          </cell>
          <cell r="C422">
            <v>25000000</v>
          </cell>
          <cell r="D422">
            <v>-25000000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D3502020001035021050302020100400708</v>
          </cell>
          <cell r="B423" t="str">
            <v>PAQUETES DE SOFTWARE</v>
          </cell>
          <cell r="C423">
            <v>25000000</v>
          </cell>
          <cell r="D423">
            <v>-25000000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D35020200010350210503020202</v>
          </cell>
          <cell r="B424" t="str">
            <v>ADQUISICIÓN DE SERVICIOS</v>
          </cell>
          <cell r="C424">
            <v>205325250</v>
          </cell>
          <cell r="D424">
            <v>130674750</v>
          </cell>
          <cell r="E424">
            <v>336000000</v>
          </cell>
          <cell r="F424">
            <v>15833333</v>
          </cell>
          <cell r="G424">
            <v>83739731</v>
          </cell>
          <cell r="H424">
            <v>0</v>
          </cell>
          <cell r="I424">
            <v>252260269</v>
          </cell>
          <cell r="J424">
            <v>15833333</v>
          </cell>
          <cell r="K424">
            <v>83739731</v>
          </cell>
          <cell r="L424">
            <v>0</v>
          </cell>
          <cell r="M424">
            <v>52698198</v>
          </cell>
          <cell r="N424">
            <v>0</v>
          </cell>
          <cell r="O424">
            <v>52698198</v>
          </cell>
        </row>
        <row r="425">
          <cell r="A425" t="str">
            <v>D35020200010350210503020202005</v>
          </cell>
          <cell r="B425" t="str">
            <v>SERVICIOS DE LA CONSTRUCCIÓN</v>
          </cell>
          <cell r="C425">
            <v>0</v>
          </cell>
          <cell r="D425">
            <v>252260269</v>
          </cell>
          <cell r="E425">
            <v>252260269</v>
          </cell>
          <cell r="F425">
            <v>0</v>
          </cell>
          <cell r="G425">
            <v>0</v>
          </cell>
          <cell r="H425">
            <v>0</v>
          </cell>
          <cell r="I425">
            <v>252260269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D35020200010350210503020202005004</v>
          </cell>
          <cell r="B426" t="str">
            <v>SERVICIOS DE CONSTRUCCIÓN</v>
          </cell>
          <cell r="C426">
            <v>0</v>
          </cell>
          <cell r="D426">
            <v>252260269</v>
          </cell>
          <cell r="E426">
            <v>252260269</v>
          </cell>
          <cell r="F426">
            <v>0</v>
          </cell>
          <cell r="G426">
            <v>0</v>
          </cell>
          <cell r="H426">
            <v>0</v>
          </cell>
          <cell r="I426">
            <v>252260269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D3502020001035021050302020200500404</v>
          </cell>
          <cell r="B427" t="str">
            <v>MONTAJE Y ERECCIÓN DE CONSTRUCCIONES PREFABRICADAS</v>
          </cell>
          <cell r="C427">
            <v>0</v>
          </cell>
          <cell r="D427">
            <v>252260269</v>
          </cell>
          <cell r="E427">
            <v>252260269</v>
          </cell>
          <cell r="F427">
            <v>0</v>
          </cell>
          <cell r="G427">
            <v>0</v>
          </cell>
          <cell r="H427">
            <v>0</v>
          </cell>
          <cell r="I427">
            <v>252260269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 t="str">
            <v>D35020200010350210503020202008</v>
          </cell>
          <cell r="B428" t="str">
            <v>SERVICIOS PRESTADOS A LAS EMPRESAS Y SERVICIOS DE PRODUCCIÓN</v>
          </cell>
          <cell r="C428">
            <v>205325250</v>
          </cell>
          <cell r="D428">
            <v>-121585519</v>
          </cell>
          <cell r="E428">
            <v>83739731</v>
          </cell>
          <cell r="F428">
            <v>15833333</v>
          </cell>
          <cell r="G428">
            <v>83739731</v>
          </cell>
          <cell r="H428">
            <v>0</v>
          </cell>
          <cell r="I428">
            <v>0</v>
          </cell>
          <cell r="J428">
            <v>15833333</v>
          </cell>
          <cell r="K428">
            <v>83739731</v>
          </cell>
          <cell r="L428">
            <v>0</v>
          </cell>
          <cell r="M428">
            <v>52698198</v>
          </cell>
          <cell r="N428">
            <v>0</v>
          </cell>
          <cell r="O428">
            <v>52698198</v>
          </cell>
        </row>
        <row r="429">
          <cell r="A429" t="str">
            <v>D35020200010350210503020202008003</v>
          </cell>
          <cell r="B429" t="str">
            <v>OTROS SERVICIOS PROFESIONALES, CIENTÍFICOS Y TÉCNICOS</v>
          </cell>
          <cell r="C429">
            <v>157317050</v>
          </cell>
          <cell r="D429">
            <v>-96585519</v>
          </cell>
          <cell r="E429">
            <v>60731531</v>
          </cell>
          <cell r="F429">
            <v>15833333</v>
          </cell>
          <cell r="G429">
            <v>60731531</v>
          </cell>
          <cell r="H429">
            <v>0</v>
          </cell>
          <cell r="I429">
            <v>0</v>
          </cell>
          <cell r="J429">
            <v>15833333</v>
          </cell>
          <cell r="K429">
            <v>60731531</v>
          </cell>
          <cell r="L429">
            <v>0</v>
          </cell>
          <cell r="M429">
            <v>44898198</v>
          </cell>
          <cell r="N429">
            <v>0</v>
          </cell>
          <cell r="O429">
            <v>44898198</v>
          </cell>
        </row>
        <row r="430">
          <cell r="A430" t="str">
            <v>D3502020001035021050302020200800301</v>
          </cell>
          <cell r="B430" t="str">
            <v>SERVICIOS DE CONSULTORÍA EN ADMINISTRACIÓN Y SERVICIOS DE GESTIÓN; SERVICIOS DE TECNOLOGÍA DE LA INFORMACIÓN</v>
          </cell>
          <cell r="C430">
            <v>157317050</v>
          </cell>
          <cell r="D430">
            <v>-96585519</v>
          </cell>
          <cell r="E430">
            <v>60731531</v>
          </cell>
          <cell r="F430">
            <v>15833333</v>
          </cell>
          <cell r="G430">
            <v>60731531</v>
          </cell>
          <cell r="H430">
            <v>0</v>
          </cell>
          <cell r="I430">
            <v>0</v>
          </cell>
          <cell r="J430">
            <v>15833333</v>
          </cell>
          <cell r="K430">
            <v>60731531</v>
          </cell>
          <cell r="L430">
            <v>0</v>
          </cell>
          <cell r="M430">
            <v>44898198</v>
          </cell>
          <cell r="N430">
            <v>0</v>
          </cell>
          <cell r="O430">
            <v>44898198</v>
          </cell>
        </row>
        <row r="431">
          <cell r="A431" t="str">
            <v>D35020200010350210503020202008004</v>
          </cell>
          <cell r="B431" t="str">
            <v>SERVICIOS DE TELECOMUNICACIONES, TRANSMISIÓN Y SUMINISTRO DE INFORMACIÓN</v>
          </cell>
          <cell r="C431">
            <v>20000000</v>
          </cell>
          <cell r="D431">
            <v>-20000000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D3502020001035021050302020200800402</v>
          </cell>
          <cell r="B432" t="str">
            <v>SERVICIOS DE TELECOMUNICACIONES A TRAVÉS DE INTERNET</v>
          </cell>
          <cell r="C432">
            <v>20000000</v>
          </cell>
          <cell r="D432">
            <v>-20000000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D35020200010350210503020202008005</v>
          </cell>
          <cell r="B433" t="str">
            <v>SERVICIOS DE SOPORTE</v>
          </cell>
          <cell r="C433">
            <v>23008200</v>
          </cell>
          <cell r="D433">
            <v>0</v>
          </cell>
          <cell r="E433">
            <v>23008200</v>
          </cell>
          <cell r="F433">
            <v>0</v>
          </cell>
          <cell r="G433">
            <v>23008200</v>
          </cell>
          <cell r="H433">
            <v>0</v>
          </cell>
          <cell r="I433">
            <v>0</v>
          </cell>
          <cell r="J433">
            <v>0</v>
          </cell>
          <cell r="K433">
            <v>23008200</v>
          </cell>
          <cell r="L433">
            <v>0</v>
          </cell>
          <cell r="M433">
            <v>7800000</v>
          </cell>
          <cell r="N433">
            <v>0</v>
          </cell>
          <cell r="O433">
            <v>7800000</v>
          </cell>
        </row>
        <row r="434">
          <cell r="A434" t="str">
            <v>D3502020001035021050302020200800509</v>
          </cell>
          <cell r="B434" t="str">
            <v>OTROS SERVICIOS AUXILIARES</v>
          </cell>
          <cell r="C434">
            <v>23008200</v>
          </cell>
          <cell r="D434">
            <v>0</v>
          </cell>
          <cell r="E434">
            <v>23008200</v>
          </cell>
          <cell r="F434">
            <v>0</v>
          </cell>
          <cell r="G434">
            <v>23008200</v>
          </cell>
          <cell r="H434">
            <v>0</v>
          </cell>
          <cell r="I434">
            <v>0</v>
          </cell>
          <cell r="J434">
            <v>0</v>
          </cell>
          <cell r="K434">
            <v>23008200</v>
          </cell>
          <cell r="L434">
            <v>0</v>
          </cell>
          <cell r="M434">
            <v>7800000</v>
          </cell>
          <cell r="N434">
            <v>0</v>
          </cell>
          <cell r="O434">
            <v>7800000</v>
          </cell>
        </row>
        <row r="435">
          <cell r="A435" t="str">
            <v>D35020200010350210503020202008007</v>
          </cell>
          <cell r="B435" t="str">
            <v>SERVICIOS DE MANTENIMIENTO, REPARACIÓN E INSTALACIÓN (EXCEPTO SERVICIOS DE CONSTRUCCIÓN)</v>
          </cell>
          <cell r="C435">
            <v>5000000</v>
          </cell>
          <cell r="D435">
            <v>-5000000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D3502020001035021050302020200800701</v>
          </cell>
          <cell r="B436" t="str">
            <v>SERVICIOS DE MANTENIMIENTO Y REPARACIÓN DE PRODUCTOS METÁLICOS ELABORADOS, MAQUINARIA Y EQUIPO</v>
          </cell>
          <cell r="C436">
            <v>5000000</v>
          </cell>
          <cell r="D436">
            <v>-5000000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D35020200010350210504</v>
          </cell>
          <cell r="B437" t="str">
            <v>DISEÑAR E IMPLEMENTAR PLATAFORMA DIGITAL PARA REALIZAR MERCADOS ELECTRÓNICOS DE ARTESANÍA COLOMBIANA</v>
          </cell>
          <cell r="C437">
            <v>576244030</v>
          </cell>
          <cell r="D437">
            <v>-76244030</v>
          </cell>
          <cell r="E437">
            <v>500000000</v>
          </cell>
          <cell r="F437">
            <v>0</v>
          </cell>
          <cell r="G437">
            <v>194336746</v>
          </cell>
          <cell r="H437">
            <v>45833334</v>
          </cell>
          <cell r="I437">
            <v>305663254</v>
          </cell>
          <cell r="J437">
            <v>22833411</v>
          </cell>
          <cell r="K437">
            <v>148503412</v>
          </cell>
          <cell r="L437">
            <v>6500000</v>
          </cell>
          <cell r="M437">
            <v>39190000</v>
          </cell>
          <cell r="N437">
            <v>6500000</v>
          </cell>
          <cell r="O437">
            <v>39190000</v>
          </cell>
        </row>
        <row r="438">
          <cell r="A438" t="str">
            <v>D35020200010350210504020201</v>
          </cell>
          <cell r="B438" t="str">
            <v>MATERIALES Y SUMINISTROS</v>
          </cell>
          <cell r="C438">
            <v>100000000</v>
          </cell>
          <cell r="D438">
            <v>-73350089</v>
          </cell>
          <cell r="E438">
            <v>26649911</v>
          </cell>
          <cell r="F438">
            <v>24216500</v>
          </cell>
          <cell r="G438">
            <v>26649911</v>
          </cell>
          <cell r="H438">
            <v>24216500</v>
          </cell>
          <cell r="I438">
            <v>0</v>
          </cell>
          <cell r="J438">
            <v>2433411</v>
          </cell>
          <cell r="K438">
            <v>2433411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D35020200010350210504020201003</v>
          </cell>
          <cell r="B439" t="str">
            <v>OTROS BIENES TRANSPORTABLES (EXCEPTO PRODUCTOS METÁLICOS, MAQUINARIA Y EQUIPO)</v>
          </cell>
          <cell r="C439">
            <v>100000000</v>
          </cell>
          <cell r="D439">
            <v>-73350089</v>
          </cell>
          <cell r="E439">
            <v>26649911</v>
          </cell>
          <cell r="F439">
            <v>24216500</v>
          </cell>
          <cell r="G439">
            <v>26649911</v>
          </cell>
          <cell r="H439">
            <v>24216500</v>
          </cell>
          <cell r="I439">
            <v>0</v>
          </cell>
          <cell r="J439">
            <v>2433411</v>
          </cell>
          <cell r="K439">
            <v>2433411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D35020200010350210504020201003002</v>
          </cell>
          <cell r="B440" t="str">
            <v>PASTA O PULPA, PAPEL Y PRODUCTOS DE PAPEL; IMPRESOS Y ARTÍCULOS RELACIONADOS</v>
          </cell>
          <cell r="C440">
            <v>0</v>
          </cell>
          <cell r="D440">
            <v>24216500</v>
          </cell>
          <cell r="E440">
            <v>24216500</v>
          </cell>
          <cell r="F440">
            <v>24216500</v>
          </cell>
          <cell r="G440">
            <v>24216500</v>
          </cell>
          <cell r="H440">
            <v>24216500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D3502020001035021050402020100300201</v>
          </cell>
          <cell r="B441" t="str">
            <v>PASTA DE PAPEL, PAPEL Y CARTÓN</v>
          </cell>
          <cell r="C441">
            <v>0</v>
          </cell>
          <cell r="D441">
            <v>24216500</v>
          </cell>
          <cell r="E441">
            <v>24216500</v>
          </cell>
          <cell r="F441">
            <v>24216500</v>
          </cell>
          <cell r="G441">
            <v>24216500</v>
          </cell>
          <cell r="H441">
            <v>24216500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D35020200010350210504020201003006</v>
          </cell>
          <cell r="B442" t="str">
            <v>PRODUCTOS DE CAUCHO Y PLÁSTICO</v>
          </cell>
          <cell r="C442">
            <v>100000000</v>
          </cell>
          <cell r="D442">
            <v>-97566589</v>
          </cell>
          <cell r="E442">
            <v>2433411</v>
          </cell>
          <cell r="F442">
            <v>0</v>
          </cell>
          <cell r="G442">
            <v>2433411</v>
          </cell>
          <cell r="H442">
            <v>0</v>
          </cell>
          <cell r="I442">
            <v>0</v>
          </cell>
          <cell r="J442">
            <v>2433411</v>
          </cell>
          <cell r="K442">
            <v>2433411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D3502020001035021050402020100300603</v>
          </cell>
          <cell r="B443" t="str">
            <v>SEMIMANUFACTURAS DE PLÁSTICO</v>
          </cell>
          <cell r="C443">
            <v>50000000</v>
          </cell>
          <cell r="D443">
            <v>-50000000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 t="str">
            <v>D3502020001035021050402020100300604</v>
          </cell>
          <cell r="B444" t="str">
            <v>PRODUCTOS DE EMPAQUE Y ENVASADO, DE PLÁSTICO</v>
          </cell>
          <cell r="C444">
            <v>50000000</v>
          </cell>
          <cell r="D444">
            <v>-48255460</v>
          </cell>
          <cell r="E444">
            <v>1744540</v>
          </cell>
          <cell r="F444">
            <v>0</v>
          </cell>
          <cell r="G444">
            <v>1744540</v>
          </cell>
          <cell r="H444">
            <v>0</v>
          </cell>
          <cell r="I444">
            <v>0</v>
          </cell>
          <cell r="J444">
            <v>1744540</v>
          </cell>
          <cell r="K444">
            <v>1744540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>D3502020001035021050402020100300609</v>
          </cell>
          <cell r="B445" t="str">
            <v>OTROS PRODUCTOS PLÁSTICOS</v>
          </cell>
          <cell r="C445">
            <v>0</v>
          </cell>
          <cell r="D445">
            <v>688871</v>
          </cell>
          <cell r="E445">
            <v>688871</v>
          </cell>
          <cell r="F445">
            <v>0</v>
          </cell>
          <cell r="G445">
            <v>688871</v>
          </cell>
          <cell r="H445">
            <v>0</v>
          </cell>
          <cell r="I445">
            <v>0</v>
          </cell>
          <cell r="J445">
            <v>688871</v>
          </cell>
          <cell r="K445">
            <v>688871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D35020200010350210504020202</v>
          </cell>
          <cell r="B446" t="str">
            <v>ADQUISICIÓN DE SERVICIOS</v>
          </cell>
          <cell r="C446">
            <v>476244030</v>
          </cell>
          <cell r="D446">
            <v>-2893941</v>
          </cell>
          <cell r="E446">
            <v>473350089</v>
          </cell>
          <cell r="F446">
            <v>-24216500</v>
          </cell>
          <cell r="G446">
            <v>167686835</v>
          </cell>
          <cell r="H446">
            <v>21616834</v>
          </cell>
          <cell r="I446">
            <v>305663254</v>
          </cell>
          <cell r="J446">
            <v>20400000</v>
          </cell>
          <cell r="K446">
            <v>146070001</v>
          </cell>
          <cell r="L446">
            <v>6500000</v>
          </cell>
          <cell r="M446">
            <v>39190000</v>
          </cell>
          <cell r="N446">
            <v>6500000</v>
          </cell>
          <cell r="O446">
            <v>39190000</v>
          </cell>
        </row>
        <row r="447">
          <cell r="A447" t="str">
            <v>D35020200010350210504020202005</v>
          </cell>
          <cell r="B447" t="str">
            <v>SERVICIOS DE LA CONSTRUCCIÓN</v>
          </cell>
          <cell r="C447">
            <v>232137363</v>
          </cell>
          <cell r="D447">
            <v>62591673</v>
          </cell>
          <cell r="E447">
            <v>294729036</v>
          </cell>
          <cell r="F447">
            <v>0</v>
          </cell>
          <cell r="G447">
            <v>0</v>
          </cell>
          <cell r="H447">
            <v>0</v>
          </cell>
          <cell r="I447">
            <v>294729036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D35020200010350210504020202005004</v>
          </cell>
          <cell r="B448" t="str">
            <v>SERVICIOS DE CONSTRUCCIÓN</v>
          </cell>
          <cell r="C448">
            <v>232137363</v>
          </cell>
          <cell r="D448">
            <v>62591673</v>
          </cell>
          <cell r="E448">
            <v>294729036</v>
          </cell>
          <cell r="F448">
            <v>0</v>
          </cell>
          <cell r="G448">
            <v>0</v>
          </cell>
          <cell r="H448">
            <v>0</v>
          </cell>
          <cell r="I448">
            <v>294729036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 t="str">
            <v>D3502020001035021050402020200500404</v>
          </cell>
          <cell r="B449" t="str">
            <v>MONTAJE Y ERECCIÓN DE CONSTRUCCIONES PREFABRICADAS</v>
          </cell>
          <cell r="C449">
            <v>52137363</v>
          </cell>
          <cell r="D449">
            <v>242591673</v>
          </cell>
          <cell r="E449">
            <v>294729036</v>
          </cell>
          <cell r="F449">
            <v>0</v>
          </cell>
          <cell r="G449">
            <v>0</v>
          </cell>
          <cell r="H449">
            <v>0</v>
          </cell>
          <cell r="I449">
            <v>294729036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D3502020001035021050402020200500405</v>
          </cell>
          <cell r="B450" t="str">
            <v>SERVICIOS ESPECIALES DE CONSTRUCCIÓN</v>
          </cell>
          <cell r="C450">
            <v>180000000</v>
          </cell>
          <cell r="D450">
            <v>-180000000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D35020200010350210504020202007</v>
          </cell>
          <cell r="B451" t="str">
            <v>SERVICIOS FINANCIEROS Y SERVICIOS CONEXOS, SERVICIOS INMOBILIARIOS Y SERVICIOS DE LEASING</v>
          </cell>
          <cell r="C451">
            <v>40000000</v>
          </cell>
          <cell r="D451">
            <v>-40000000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D35020200010350210504020202007002</v>
          </cell>
          <cell r="B452" t="str">
            <v>SERVICIOS INMOBILIARIOS</v>
          </cell>
          <cell r="C452">
            <v>40000000</v>
          </cell>
          <cell r="D452">
            <v>-40000000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D3502020001035021050402020200700201</v>
          </cell>
          <cell r="B453" t="str">
            <v>SERVICIOS INMOBILIARIOS RELATIVOS A BIENES RAÍCES PROPIOS O ARRENDADOS</v>
          </cell>
          <cell r="C453">
            <v>40000000</v>
          </cell>
          <cell r="D453">
            <v>-40000000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D35020200010350210504020202008</v>
          </cell>
          <cell r="B454" t="str">
            <v>SERVICIOS PRESTADOS A LAS EMPRESAS Y SERVICIOS DE PRODUCCIÓN</v>
          </cell>
          <cell r="C454">
            <v>204106667</v>
          </cell>
          <cell r="D454">
            <v>-25485614</v>
          </cell>
          <cell r="E454">
            <v>178621053</v>
          </cell>
          <cell r="F454">
            <v>-24216500</v>
          </cell>
          <cell r="G454">
            <v>167686835</v>
          </cell>
          <cell r="H454">
            <v>21616834</v>
          </cell>
          <cell r="I454">
            <v>10934218</v>
          </cell>
          <cell r="J454">
            <v>20400000</v>
          </cell>
          <cell r="K454">
            <v>146070001</v>
          </cell>
          <cell r="L454">
            <v>6500000</v>
          </cell>
          <cell r="M454">
            <v>39190000</v>
          </cell>
          <cell r="N454">
            <v>6500000</v>
          </cell>
          <cell r="O454">
            <v>39190000</v>
          </cell>
        </row>
        <row r="455">
          <cell r="A455" t="str">
            <v>D35020200010350210504020202008005</v>
          </cell>
          <cell r="B455" t="str">
            <v>SERVICIOS DE SOPORTE</v>
          </cell>
          <cell r="C455">
            <v>0</v>
          </cell>
          <cell r="D455">
            <v>21616834</v>
          </cell>
          <cell r="E455">
            <v>21616834</v>
          </cell>
          <cell r="F455">
            <v>21616834</v>
          </cell>
          <cell r="G455">
            <v>21616834</v>
          </cell>
          <cell r="H455">
            <v>21616834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 t="str">
            <v>D3502020001035021050402020200800509</v>
          </cell>
          <cell r="B456" t="str">
            <v>OTROS SERVICIOS AUXILIARES</v>
          </cell>
          <cell r="C456">
            <v>0</v>
          </cell>
          <cell r="D456">
            <v>21616834</v>
          </cell>
          <cell r="E456">
            <v>21616834</v>
          </cell>
          <cell r="F456">
            <v>21616834</v>
          </cell>
          <cell r="G456">
            <v>21616834</v>
          </cell>
          <cell r="H456">
            <v>21616834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 t="str">
            <v>D35020200010350210504020202008003</v>
          </cell>
          <cell r="B457" t="str">
            <v>OTROS SERVICIOS PROFESIONALES, CIENTÍFICOS Y TÉCNICOS</v>
          </cell>
          <cell r="C457">
            <v>204106667</v>
          </cell>
          <cell r="D457">
            <v>-47102448</v>
          </cell>
          <cell r="E457">
            <v>157004219</v>
          </cell>
          <cell r="F457">
            <v>-45833334</v>
          </cell>
          <cell r="G457">
            <v>146070001</v>
          </cell>
          <cell r="H457">
            <v>0</v>
          </cell>
          <cell r="I457">
            <v>10934218</v>
          </cell>
          <cell r="J457">
            <v>20400000</v>
          </cell>
          <cell r="K457">
            <v>146070001</v>
          </cell>
          <cell r="L457">
            <v>6500000</v>
          </cell>
          <cell r="M457">
            <v>39190000</v>
          </cell>
          <cell r="N457">
            <v>6500000</v>
          </cell>
          <cell r="O457">
            <v>39190000</v>
          </cell>
        </row>
        <row r="458">
          <cell r="A458" t="str">
            <v>D3502020001035021050402020200800301</v>
          </cell>
          <cell r="B458" t="str">
            <v>SERVICIOS DE CONSULTORÍA EN ADMINISTRACIÓN Y SERVICIOS DE GESTIÓN; SERVICIOS DE TECNOLOGÍA DE LA INFORMACIÓN</v>
          </cell>
          <cell r="C458">
            <v>6733334</v>
          </cell>
          <cell r="D458">
            <v>0</v>
          </cell>
          <cell r="E458">
            <v>6733334</v>
          </cell>
          <cell r="F458">
            <v>0</v>
          </cell>
          <cell r="G458">
            <v>6733334</v>
          </cell>
          <cell r="H458">
            <v>0</v>
          </cell>
          <cell r="I458">
            <v>0</v>
          </cell>
          <cell r="J458">
            <v>0</v>
          </cell>
          <cell r="K458">
            <v>6733334</v>
          </cell>
          <cell r="L458">
            <v>0</v>
          </cell>
          <cell r="M458">
            <v>6733334</v>
          </cell>
          <cell r="N458">
            <v>0</v>
          </cell>
          <cell r="O458">
            <v>6733334</v>
          </cell>
        </row>
        <row r="459">
          <cell r="A459" t="str">
            <v>D3502020001035021050402020200800308</v>
          </cell>
          <cell r="B459" t="str">
            <v>SERVICIOS FOTOGRÁFICOS Y SERVICIOS DE REVELADO FOTOGRÁFICO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D3502020001035021050402020200800309</v>
          </cell>
          <cell r="B460" t="str">
            <v>OTROS SERVICIOS PROFESIONALES Y TÉCNICOS N.C.P.</v>
          </cell>
          <cell r="C460">
            <v>197373333</v>
          </cell>
          <cell r="D460">
            <v>-47102448</v>
          </cell>
          <cell r="E460">
            <v>150270885</v>
          </cell>
          <cell r="F460">
            <v>-45833334</v>
          </cell>
          <cell r="G460">
            <v>139336667</v>
          </cell>
          <cell r="H460">
            <v>0</v>
          </cell>
          <cell r="I460">
            <v>10934218</v>
          </cell>
          <cell r="J460">
            <v>20400000</v>
          </cell>
          <cell r="K460">
            <v>139336667</v>
          </cell>
          <cell r="L460">
            <v>6500000</v>
          </cell>
          <cell r="M460">
            <v>32456666</v>
          </cell>
          <cell r="N460">
            <v>6500000</v>
          </cell>
          <cell r="O460">
            <v>32456666</v>
          </cell>
        </row>
        <row r="461">
          <cell r="A461" t="str">
            <v>D3502020002</v>
          </cell>
          <cell r="B461" t="str">
            <v>MEJORAMIENTO DE LA GESTIÓN DE LA INFORMACIÓN Y LA GENERACIÓN DE CONOCIMIENTO DEL SECTOR ARTESANAL NACIONAL</v>
          </cell>
          <cell r="C461">
            <v>73812562</v>
          </cell>
          <cell r="D461">
            <v>0</v>
          </cell>
          <cell r="E461">
            <v>73812562</v>
          </cell>
          <cell r="F461">
            <v>0</v>
          </cell>
          <cell r="G461">
            <v>73812562</v>
          </cell>
          <cell r="H461">
            <v>0</v>
          </cell>
          <cell r="I461">
            <v>0</v>
          </cell>
          <cell r="J461">
            <v>0</v>
          </cell>
          <cell r="K461">
            <v>73812562</v>
          </cell>
          <cell r="L461">
            <v>0</v>
          </cell>
          <cell r="M461">
            <v>49084547</v>
          </cell>
          <cell r="N461">
            <v>0</v>
          </cell>
          <cell r="O461">
            <v>49084547</v>
          </cell>
        </row>
        <row r="462">
          <cell r="A462" t="str">
            <v>D350202000203502027</v>
          </cell>
          <cell r="B462" t="str">
            <v>SERVICIO DE DIVULGACIÓN DE LA ACTIVIDAD ARTESANAL</v>
          </cell>
          <cell r="C462">
            <v>39119637</v>
          </cell>
          <cell r="D462">
            <v>0</v>
          </cell>
          <cell r="E462">
            <v>39119637</v>
          </cell>
          <cell r="F462">
            <v>0</v>
          </cell>
          <cell r="G462">
            <v>39119637</v>
          </cell>
          <cell r="H462">
            <v>0</v>
          </cell>
          <cell r="I462">
            <v>0</v>
          </cell>
          <cell r="J462">
            <v>0</v>
          </cell>
          <cell r="K462">
            <v>39119637</v>
          </cell>
          <cell r="L462">
            <v>0</v>
          </cell>
          <cell r="M462">
            <v>14391622</v>
          </cell>
          <cell r="N462">
            <v>0</v>
          </cell>
          <cell r="O462">
            <v>14391622</v>
          </cell>
        </row>
        <row r="463">
          <cell r="A463" t="str">
            <v>D35020200020350202703</v>
          </cell>
          <cell r="B463" t="str">
            <v>PARTICIPAR EN ESCENARIOS DE DIVULGACIÓN</v>
          </cell>
          <cell r="C463">
            <v>39119637</v>
          </cell>
          <cell r="D463">
            <v>0</v>
          </cell>
          <cell r="E463">
            <v>39119637</v>
          </cell>
          <cell r="F463">
            <v>0</v>
          </cell>
          <cell r="G463">
            <v>39119637</v>
          </cell>
          <cell r="H463">
            <v>0</v>
          </cell>
          <cell r="I463">
            <v>0</v>
          </cell>
          <cell r="J463">
            <v>0</v>
          </cell>
          <cell r="K463">
            <v>39119637</v>
          </cell>
          <cell r="L463">
            <v>0</v>
          </cell>
          <cell r="M463">
            <v>14391622</v>
          </cell>
          <cell r="N463">
            <v>0</v>
          </cell>
          <cell r="O463">
            <v>14391622</v>
          </cell>
        </row>
        <row r="464">
          <cell r="A464" t="str">
            <v>D35020200020350202703020202</v>
          </cell>
          <cell r="B464" t="str">
            <v>ADQUISICIÓN DE SERVICIOS</v>
          </cell>
          <cell r="C464">
            <v>39119637</v>
          </cell>
          <cell r="D464">
            <v>0</v>
          </cell>
          <cell r="E464">
            <v>39119637</v>
          </cell>
          <cell r="F464">
            <v>0</v>
          </cell>
          <cell r="G464">
            <v>39119637</v>
          </cell>
          <cell r="H464">
            <v>0</v>
          </cell>
          <cell r="I464">
            <v>0</v>
          </cell>
          <cell r="J464">
            <v>0</v>
          </cell>
          <cell r="K464">
            <v>39119637</v>
          </cell>
          <cell r="L464">
            <v>0</v>
          </cell>
          <cell r="M464">
            <v>14391622</v>
          </cell>
          <cell r="N464">
            <v>0</v>
          </cell>
          <cell r="O464">
            <v>14391622</v>
          </cell>
        </row>
        <row r="465">
          <cell r="A465" t="str">
            <v>D35020200020350202703020202005</v>
          </cell>
          <cell r="B465" t="str">
            <v>SERVICIOS DE LA CONSTRUCCIÓN</v>
          </cell>
          <cell r="C465">
            <v>5622750</v>
          </cell>
          <cell r="D465">
            <v>0</v>
          </cell>
          <cell r="E465">
            <v>5622750</v>
          </cell>
          <cell r="F465">
            <v>0</v>
          </cell>
          <cell r="G465">
            <v>5622750</v>
          </cell>
          <cell r="H465">
            <v>0</v>
          </cell>
          <cell r="I465">
            <v>0</v>
          </cell>
          <cell r="J465">
            <v>0</v>
          </cell>
          <cell r="K465">
            <v>5622750</v>
          </cell>
          <cell r="L465">
            <v>0</v>
          </cell>
          <cell r="M465">
            <v>5622750</v>
          </cell>
          <cell r="N465">
            <v>0</v>
          </cell>
          <cell r="O465">
            <v>5622750</v>
          </cell>
        </row>
        <row r="466">
          <cell r="A466" t="str">
            <v>D35020200020350202703020202005004</v>
          </cell>
          <cell r="B466" t="str">
            <v>SERVICIOS DE CONSTRUCCIÓN</v>
          </cell>
          <cell r="C466">
            <v>5622750</v>
          </cell>
          <cell r="D466">
            <v>0</v>
          </cell>
          <cell r="E466">
            <v>5622750</v>
          </cell>
          <cell r="F466">
            <v>0</v>
          </cell>
          <cell r="G466">
            <v>5622750</v>
          </cell>
          <cell r="H466">
            <v>0</v>
          </cell>
          <cell r="I466">
            <v>0</v>
          </cell>
          <cell r="J466">
            <v>0</v>
          </cell>
          <cell r="K466">
            <v>5622750</v>
          </cell>
          <cell r="L466">
            <v>0</v>
          </cell>
          <cell r="M466">
            <v>5622750</v>
          </cell>
          <cell r="N466">
            <v>0</v>
          </cell>
          <cell r="O466">
            <v>5622750</v>
          </cell>
        </row>
        <row r="467">
          <cell r="A467" t="str">
            <v>D3502020002035020270302020200500404</v>
          </cell>
          <cell r="B467" t="str">
            <v>MONTAJE Y ERECCIÓN DE CONSTRUCCIONES PREFABRICADAS</v>
          </cell>
          <cell r="C467">
            <v>5622750</v>
          </cell>
          <cell r="D467">
            <v>0</v>
          </cell>
          <cell r="E467">
            <v>5622750</v>
          </cell>
          <cell r="F467">
            <v>0</v>
          </cell>
          <cell r="G467">
            <v>5622750</v>
          </cell>
          <cell r="H467">
            <v>0</v>
          </cell>
          <cell r="I467">
            <v>0</v>
          </cell>
          <cell r="J467">
            <v>0</v>
          </cell>
          <cell r="K467">
            <v>5622750</v>
          </cell>
          <cell r="L467">
            <v>0</v>
          </cell>
          <cell r="M467">
            <v>5622750</v>
          </cell>
          <cell r="N467">
            <v>0</v>
          </cell>
          <cell r="O467">
            <v>5622750</v>
          </cell>
        </row>
        <row r="468">
          <cell r="A468" t="str">
            <v>D35020200020350202703020202006</v>
          </cell>
          <cell r="B468" t="str">
            <v>SERVICIOS DE ALOJAMIENTO; SERVICIOS DE SUMINISTRO DE COMIDAS Y BEBIDAS; SERVICIOS DE TRANSPORTE; Y SERVICIOS DE DISTRIBUCIÓN DE ELECTRICIDAD, GAS Y AGUA</v>
          </cell>
          <cell r="C468">
            <v>768872</v>
          </cell>
          <cell r="D468">
            <v>0</v>
          </cell>
          <cell r="E468">
            <v>768872</v>
          </cell>
          <cell r="F468">
            <v>0</v>
          </cell>
          <cell r="G468">
            <v>768872</v>
          </cell>
          <cell r="H468">
            <v>0</v>
          </cell>
          <cell r="I468">
            <v>0</v>
          </cell>
          <cell r="J468">
            <v>0</v>
          </cell>
          <cell r="K468">
            <v>768872</v>
          </cell>
          <cell r="L468">
            <v>0</v>
          </cell>
          <cell r="M468">
            <v>768872</v>
          </cell>
          <cell r="N468">
            <v>0</v>
          </cell>
          <cell r="O468">
            <v>768872</v>
          </cell>
        </row>
        <row r="469">
          <cell r="A469" t="str">
            <v>D35020200020350202703020202006004</v>
          </cell>
          <cell r="B469" t="str">
            <v>SERVICIOS DE TRANSPORTE DE PASAJEROS</v>
          </cell>
          <cell r="C469">
            <v>543872</v>
          </cell>
          <cell r="D469">
            <v>0</v>
          </cell>
          <cell r="E469">
            <v>543872</v>
          </cell>
          <cell r="F469">
            <v>0</v>
          </cell>
          <cell r="G469">
            <v>543872</v>
          </cell>
          <cell r="H469">
            <v>0</v>
          </cell>
          <cell r="I469">
            <v>0</v>
          </cell>
          <cell r="J469">
            <v>0</v>
          </cell>
          <cell r="K469">
            <v>543872</v>
          </cell>
          <cell r="L469">
            <v>0</v>
          </cell>
          <cell r="M469">
            <v>543872</v>
          </cell>
          <cell r="N469">
            <v>0</v>
          </cell>
          <cell r="O469">
            <v>543872</v>
          </cell>
        </row>
        <row r="470">
          <cell r="A470" t="str">
            <v>D35020200020350202703020202006005</v>
          </cell>
          <cell r="B470" t="str">
            <v>SERVICIOS DE TRANSPORTE DE CARGA</v>
          </cell>
          <cell r="C470">
            <v>225000</v>
          </cell>
          <cell r="D470">
            <v>0</v>
          </cell>
          <cell r="E470">
            <v>225000</v>
          </cell>
          <cell r="F470">
            <v>0</v>
          </cell>
          <cell r="G470">
            <v>225000</v>
          </cell>
          <cell r="H470">
            <v>0</v>
          </cell>
          <cell r="I470">
            <v>0</v>
          </cell>
          <cell r="J470">
            <v>0</v>
          </cell>
          <cell r="K470">
            <v>225000</v>
          </cell>
          <cell r="L470">
            <v>0</v>
          </cell>
          <cell r="M470">
            <v>225000</v>
          </cell>
          <cell r="N470">
            <v>0</v>
          </cell>
          <cell r="O470">
            <v>225000</v>
          </cell>
        </row>
        <row r="471">
          <cell r="A471" t="str">
            <v>D3502020002035020270302020200600501</v>
          </cell>
          <cell r="B471" t="str">
            <v>SERVICIOS DE TRANSPORTE DE CARGA POR VÍA TERRESTRE</v>
          </cell>
          <cell r="C471">
            <v>225000</v>
          </cell>
          <cell r="D471">
            <v>0</v>
          </cell>
          <cell r="E471">
            <v>225000</v>
          </cell>
          <cell r="F471">
            <v>0</v>
          </cell>
          <cell r="G471">
            <v>225000</v>
          </cell>
          <cell r="H471">
            <v>0</v>
          </cell>
          <cell r="I471">
            <v>0</v>
          </cell>
          <cell r="J471">
            <v>0</v>
          </cell>
          <cell r="K471">
            <v>225000</v>
          </cell>
          <cell r="L471">
            <v>0</v>
          </cell>
          <cell r="M471">
            <v>225000</v>
          </cell>
          <cell r="N471">
            <v>0</v>
          </cell>
          <cell r="O471">
            <v>225000</v>
          </cell>
        </row>
        <row r="472">
          <cell r="A472" t="str">
            <v>D35020200020350202703020202008</v>
          </cell>
          <cell r="B472" t="str">
            <v>SERVICIOS PRESTADOS A LAS EMPRESAS Y SERVICIOS DE PRODUCCIÓN</v>
          </cell>
          <cell r="C472">
            <v>32728015</v>
          </cell>
          <cell r="D472">
            <v>0</v>
          </cell>
          <cell r="E472">
            <v>32728015</v>
          </cell>
          <cell r="F472">
            <v>0</v>
          </cell>
          <cell r="G472">
            <v>32728015</v>
          </cell>
          <cell r="H472">
            <v>0</v>
          </cell>
          <cell r="I472">
            <v>0</v>
          </cell>
          <cell r="J472">
            <v>0</v>
          </cell>
          <cell r="K472">
            <v>32728015</v>
          </cell>
          <cell r="L472">
            <v>0</v>
          </cell>
          <cell r="M472">
            <v>8000000</v>
          </cell>
          <cell r="N472">
            <v>0</v>
          </cell>
          <cell r="O472">
            <v>8000000</v>
          </cell>
        </row>
        <row r="473">
          <cell r="A473" t="str">
            <v>D35020200020350202703020202008003</v>
          </cell>
          <cell r="B473" t="str">
            <v>OTROS SERVICIOS PROFESIONALES, CIENTÍFICOS Y TÉCNICOS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D3502020002035020270302020200800309</v>
          </cell>
          <cell r="B474" t="str">
            <v>OTROS SERVICIOS PROFESIONALES Y TÉCNICOS N.C.P.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D35020200020350202703020202008005</v>
          </cell>
          <cell r="B475" t="str">
            <v>SERVICIOS DE SOPORTE</v>
          </cell>
          <cell r="C475">
            <v>32728015</v>
          </cell>
          <cell r="D475">
            <v>0</v>
          </cell>
          <cell r="E475">
            <v>32728015</v>
          </cell>
          <cell r="F475">
            <v>0</v>
          </cell>
          <cell r="G475">
            <v>32728015</v>
          </cell>
          <cell r="H475">
            <v>0</v>
          </cell>
          <cell r="I475">
            <v>0</v>
          </cell>
          <cell r="J475">
            <v>0</v>
          </cell>
          <cell r="K475">
            <v>32728015</v>
          </cell>
          <cell r="L475">
            <v>0</v>
          </cell>
          <cell r="M475">
            <v>8000000</v>
          </cell>
          <cell r="N475">
            <v>0</v>
          </cell>
          <cell r="O475">
            <v>8000000</v>
          </cell>
        </row>
        <row r="476">
          <cell r="A476" t="str">
            <v>D3502020002035020270302020200800509</v>
          </cell>
          <cell r="B476" t="str">
            <v>OTROS SERVICIOS AUXILIARES</v>
          </cell>
          <cell r="C476">
            <v>32728015</v>
          </cell>
          <cell r="D476">
            <v>0</v>
          </cell>
          <cell r="E476">
            <v>32728015</v>
          </cell>
          <cell r="F476">
            <v>0</v>
          </cell>
          <cell r="G476">
            <v>32728015</v>
          </cell>
          <cell r="H476">
            <v>0</v>
          </cell>
          <cell r="I476">
            <v>0</v>
          </cell>
          <cell r="J476">
            <v>0</v>
          </cell>
          <cell r="K476">
            <v>32728015</v>
          </cell>
          <cell r="L476">
            <v>0</v>
          </cell>
          <cell r="M476">
            <v>8000000</v>
          </cell>
          <cell r="N476">
            <v>0</v>
          </cell>
          <cell r="O476">
            <v>8000000</v>
          </cell>
        </row>
        <row r="477">
          <cell r="A477" t="str">
            <v>D35020200020350202703020202010</v>
          </cell>
          <cell r="B477" t="str">
            <v>VIÁTICOS DE LOS FUNCIONARIOS EN COMISIÓN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 t="str">
            <v>D350202000203502107</v>
          </cell>
          <cell r="B478" t="str">
            <v>SERVICIO DE INFORMACIÓN SOBRE EL SECTOR ARTESANAL</v>
          </cell>
          <cell r="C478">
            <v>1702300</v>
          </cell>
          <cell r="D478">
            <v>0</v>
          </cell>
          <cell r="E478">
            <v>1702300</v>
          </cell>
          <cell r="F478">
            <v>0</v>
          </cell>
          <cell r="G478">
            <v>1702300</v>
          </cell>
          <cell r="H478">
            <v>0</v>
          </cell>
          <cell r="I478">
            <v>0</v>
          </cell>
          <cell r="J478">
            <v>0</v>
          </cell>
          <cell r="K478">
            <v>1702300</v>
          </cell>
          <cell r="L478">
            <v>0</v>
          </cell>
          <cell r="M478">
            <v>1702300</v>
          </cell>
          <cell r="N478">
            <v>0</v>
          </cell>
          <cell r="O478">
            <v>1702300</v>
          </cell>
        </row>
        <row r="479">
          <cell r="A479" t="str">
            <v>D35020200020350210703</v>
          </cell>
          <cell r="B479" t="str">
            <v>CONSOLIDAR EL SISTEMA INTEGRADO DE INFORMACIÓN</v>
          </cell>
          <cell r="C479">
            <v>1702300</v>
          </cell>
          <cell r="D479">
            <v>0</v>
          </cell>
          <cell r="E479">
            <v>1702300</v>
          </cell>
          <cell r="F479">
            <v>0</v>
          </cell>
          <cell r="G479">
            <v>1702300</v>
          </cell>
          <cell r="H479">
            <v>0</v>
          </cell>
          <cell r="I479">
            <v>0</v>
          </cell>
          <cell r="J479">
            <v>0</v>
          </cell>
          <cell r="K479">
            <v>1702300</v>
          </cell>
          <cell r="L479">
            <v>0</v>
          </cell>
          <cell r="M479">
            <v>1702300</v>
          </cell>
          <cell r="N479">
            <v>0</v>
          </cell>
          <cell r="O479">
            <v>1702300</v>
          </cell>
        </row>
        <row r="480">
          <cell r="A480" t="str">
            <v>D35020200020350210703020202</v>
          </cell>
          <cell r="B480" t="str">
            <v>ADQUISICIÓN DE SERVICIOS</v>
          </cell>
          <cell r="C480">
            <v>1702300</v>
          </cell>
          <cell r="D480">
            <v>0</v>
          </cell>
          <cell r="E480">
            <v>1702300</v>
          </cell>
          <cell r="F480">
            <v>0</v>
          </cell>
          <cell r="G480">
            <v>1702300</v>
          </cell>
          <cell r="H480">
            <v>0</v>
          </cell>
          <cell r="I480">
            <v>0</v>
          </cell>
          <cell r="J480">
            <v>0</v>
          </cell>
          <cell r="K480">
            <v>1702300</v>
          </cell>
          <cell r="L480">
            <v>0</v>
          </cell>
          <cell r="M480">
            <v>1702300</v>
          </cell>
          <cell r="N480">
            <v>0</v>
          </cell>
          <cell r="O480">
            <v>1702300</v>
          </cell>
        </row>
        <row r="481">
          <cell r="A481" t="str">
            <v>D35020200020350210703020202008</v>
          </cell>
          <cell r="B481" t="str">
            <v>SERVICIOS PRESTADOS A LAS EMPRESAS Y SERVICIOS DE PRODUCCIÓN</v>
          </cell>
          <cell r="C481">
            <v>1702300</v>
          </cell>
          <cell r="D481">
            <v>0</v>
          </cell>
          <cell r="E481">
            <v>1702300</v>
          </cell>
          <cell r="F481">
            <v>0</v>
          </cell>
          <cell r="G481">
            <v>1702300</v>
          </cell>
          <cell r="H481">
            <v>0</v>
          </cell>
          <cell r="I481">
            <v>0</v>
          </cell>
          <cell r="J481">
            <v>0</v>
          </cell>
          <cell r="K481">
            <v>1702300</v>
          </cell>
          <cell r="L481">
            <v>0</v>
          </cell>
          <cell r="M481">
            <v>1702300</v>
          </cell>
          <cell r="N481">
            <v>0</v>
          </cell>
          <cell r="O481">
            <v>1702300</v>
          </cell>
        </row>
        <row r="482">
          <cell r="A482" t="str">
            <v>D35020200020350210703020202008003</v>
          </cell>
          <cell r="B482" t="str">
            <v>OTROS SERVICIOS PROFESIONALES, CIENTÍFICOS Y TÉCNICOS</v>
          </cell>
          <cell r="C482">
            <v>1702300</v>
          </cell>
          <cell r="D482">
            <v>0</v>
          </cell>
          <cell r="E482">
            <v>1702300</v>
          </cell>
          <cell r="F482">
            <v>0</v>
          </cell>
          <cell r="G482">
            <v>1702300</v>
          </cell>
          <cell r="H482">
            <v>0</v>
          </cell>
          <cell r="I482">
            <v>0</v>
          </cell>
          <cell r="J482">
            <v>0</v>
          </cell>
          <cell r="K482">
            <v>1702300</v>
          </cell>
          <cell r="L482">
            <v>0</v>
          </cell>
          <cell r="M482">
            <v>1702300</v>
          </cell>
          <cell r="N482">
            <v>0</v>
          </cell>
          <cell r="O482">
            <v>1702300</v>
          </cell>
        </row>
        <row r="483">
          <cell r="A483" t="str">
            <v>D3502020002035021070302020200800301</v>
          </cell>
          <cell r="B483" t="str">
            <v>SERVICIOS DE CONSULTORÍA EN ADMINISTRACIÓN Y SERVICIOS DE GESTIÓN; SERVICIOS DE TECNOLOGÍA DE LA INFORMACIÓN</v>
          </cell>
          <cell r="C483">
            <v>1702300</v>
          </cell>
          <cell r="D483">
            <v>0</v>
          </cell>
          <cell r="E483">
            <v>1702300</v>
          </cell>
          <cell r="F483">
            <v>0</v>
          </cell>
          <cell r="G483">
            <v>1702300</v>
          </cell>
          <cell r="H483">
            <v>0</v>
          </cell>
          <cell r="I483">
            <v>0</v>
          </cell>
          <cell r="J483">
            <v>0</v>
          </cell>
          <cell r="K483">
            <v>1702300</v>
          </cell>
          <cell r="L483">
            <v>0</v>
          </cell>
          <cell r="M483">
            <v>1702300</v>
          </cell>
          <cell r="N483">
            <v>0</v>
          </cell>
          <cell r="O483">
            <v>1702300</v>
          </cell>
        </row>
        <row r="484">
          <cell r="A484" t="str">
            <v>D35020200020350210703020202008004</v>
          </cell>
          <cell r="B484" t="str">
            <v>SERVICIOS DE TELECOMUNICACIONES, TRANSMISIÓN Y SUMINISTRO DE INFORMACIÓN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D3502020002035021070302020200800405</v>
          </cell>
          <cell r="B485" t="str">
            <v>SERVICIOS DE BIBLIOTECAS Y ARCHIVOS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>D35020200020350210704</v>
          </cell>
          <cell r="B486" t="str">
            <v>MANTENER EL SISTEMA DE INFORMACIÓN BIBLIOGRÁFICO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>D35020200020350210704020202</v>
          </cell>
          <cell r="B487" t="str">
            <v>ADQUISICIÓN DE SERVICIOS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D35020200020350210704020202008</v>
          </cell>
          <cell r="B488" t="str">
            <v xml:space="preserve">SERVICIOS PRESTADOS A LAS EMPRESAS Y SERVICIOS DE PRODUCCIÓN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 t="str">
            <v>D35020200020350210704020202008004</v>
          </cell>
          <cell r="B489" t="str">
            <v>SERVICIOS DE TELECOMUNICACIONES, TRANSMISIÓN Y SUMINISTRO DE INFORMACIÓN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D3502020002035021070402020200800405</v>
          </cell>
          <cell r="B490" t="str">
            <v>SERVICIOS DE BIBLIOTECAS Y ARCHIVOS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D350202000203502109</v>
          </cell>
          <cell r="B491" t="str">
            <v>"DOCUMENTOS INVESTIGACIÓN SOBRE EL SECTOR
ARTESANAL"</v>
          </cell>
          <cell r="C491">
            <v>32990625</v>
          </cell>
          <cell r="D491">
            <v>0</v>
          </cell>
          <cell r="E491">
            <v>32990625</v>
          </cell>
          <cell r="F491">
            <v>0</v>
          </cell>
          <cell r="G491">
            <v>32990625</v>
          </cell>
          <cell r="H491">
            <v>0</v>
          </cell>
          <cell r="I491">
            <v>0</v>
          </cell>
          <cell r="J491">
            <v>0</v>
          </cell>
          <cell r="K491">
            <v>32990625</v>
          </cell>
          <cell r="L491">
            <v>0</v>
          </cell>
          <cell r="M491">
            <v>32990625</v>
          </cell>
          <cell r="N491">
            <v>0</v>
          </cell>
          <cell r="O491">
            <v>32990625</v>
          </cell>
        </row>
        <row r="492">
          <cell r="A492" t="str">
            <v>D35020200020350210902</v>
          </cell>
          <cell r="B492" t="str">
            <v>REALIZAR ESTUDIOS SOBRE EL SECTOR ARTESANAL</v>
          </cell>
          <cell r="C492">
            <v>32990625</v>
          </cell>
          <cell r="D492">
            <v>0</v>
          </cell>
          <cell r="E492">
            <v>32990625</v>
          </cell>
          <cell r="F492">
            <v>0</v>
          </cell>
          <cell r="G492">
            <v>32990625</v>
          </cell>
          <cell r="H492">
            <v>0</v>
          </cell>
          <cell r="I492">
            <v>0</v>
          </cell>
          <cell r="J492">
            <v>0</v>
          </cell>
          <cell r="K492">
            <v>32990625</v>
          </cell>
          <cell r="L492">
            <v>0</v>
          </cell>
          <cell r="M492">
            <v>32990625</v>
          </cell>
          <cell r="N492">
            <v>0</v>
          </cell>
          <cell r="O492">
            <v>32990625</v>
          </cell>
        </row>
        <row r="493">
          <cell r="A493" t="str">
            <v>D35020200020350210902020202</v>
          </cell>
          <cell r="B493" t="str">
            <v>ADQUISICIÓN DE SERVICIOS</v>
          </cell>
          <cell r="C493">
            <v>32990625</v>
          </cell>
          <cell r="D493">
            <v>0</v>
          </cell>
          <cell r="E493">
            <v>32990625</v>
          </cell>
          <cell r="F493">
            <v>0</v>
          </cell>
          <cell r="G493">
            <v>32990625</v>
          </cell>
          <cell r="H493">
            <v>0</v>
          </cell>
          <cell r="I493">
            <v>0</v>
          </cell>
          <cell r="J493">
            <v>0</v>
          </cell>
          <cell r="K493">
            <v>32990625</v>
          </cell>
          <cell r="L493">
            <v>0</v>
          </cell>
          <cell r="M493">
            <v>32990625</v>
          </cell>
          <cell r="N493">
            <v>0</v>
          </cell>
          <cell r="O493">
            <v>32990625</v>
          </cell>
        </row>
        <row r="494">
          <cell r="A494" t="str">
            <v>D35020200020350210902020202008</v>
          </cell>
          <cell r="B494" t="str">
            <v>SERVICIOS PRESTADOS A LAS EMPRESAS Y SERVICIOS DE PRODUCCIÓN</v>
          </cell>
          <cell r="C494">
            <v>32990625</v>
          </cell>
          <cell r="D494">
            <v>0</v>
          </cell>
          <cell r="E494">
            <v>32990625</v>
          </cell>
          <cell r="F494">
            <v>0</v>
          </cell>
          <cell r="G494">
            <v>32990625</v>
          </cell>
          <cell r="H494">
            <v>0</v>
          </cell>
          <cell r="I494">
            <v>0</v>
          </cell>
          <cell r="J494">
            <v>0</v>
          </cell>
          <cell r="K494">
            <v>32990625</v>
          </cell>
          <cell r="L494">
            <v>0</v>
          </cell>
          <cell r="M494">
            <v>32990625</v>
          </cell>
          <cell r="N494">
            <v>0</v>
          </cell>
          <cell r="O494">
            <v>32990625</v>
          </cell>
        </row>
        <row r="495">
          <cell r="A495" t="str">
            <v>D35020200020350210902020202008001</v>
          </cell>
          <cell r="B495" t="str">
            <v>SERVICIOS DE INVESTIGACIÓN Y DESARROLLO</v>
          </cell>
          <cell r="C495">
            <v>26940000</v>
          </cell>
          <cell r="D495">
            <v>0</v>
          </cell>
          <cell r="E495">
            <v>26940000</v>
          </cell>
          <cell r="F495">
            <v>0</v>
          </cell>
          <cell r="G495">
            <v>26940000</v>
          </cell>
          <cell r="H495">
            <v>0</v>
          </cell>
          <cell r="I495">
            <v>0</v>
          </cell>
          <cell r="J495">
            <v>0</v>
          </cell>
          <cell r="K495">
            <v>26940000</v>
          </cell>
          <cell r="L495">
            <v>0</v>
          </cell>
          <cell r="M495">
            <v>26940000</v>
          </cell>
          <cell r="N495">
            <v>0</v>
          </cell>
          <cell r="O495">
            <v>26940000</v>
          </cell>
        </row>
        <row r="496">
          <cell r="A496" t="str">
            <v>D3502020002035021090202020200800102</v>
          </cell>
          <cell r="B496" t="str">
            <v>SERVICIOS DE INVESTIGACIÓN Y DESARROLLO EXPERIMENTAL EN CIENCIAS SOCIALES Y HUMANIDADES</v>
          </cell>
          <cell r="C496">
            <v>26940000</v>
          </cell>
          <cell r="D496">
            <v>0</v>
          </cell>
          <cell r="E496">
            <v>26940000</v>
          </cell>
          <cell r="F496">
            <v>0</v>
          </cell>
          <cell r="G496">
            <v>26940000</v>
          </cell>
          <cell r="H496">
            <v>0</v>
          </cell>
          <cell r="I496">
            <v>0</v>
          </cell>
          <cell r="J496">
            <v>0</v>
          </cell>
          <cell r="K496">
            <v>26940000</v>
          </cell>
          <cell r="L496">
            <v>0</v>
          </cell>
          <cell r="M496">
            <v>26940000</v>
          </cell>
          <cell r="N496">
            <v>0</v>
          </cell>
          <cell r="O496">
            <v>26940000</v>
          </cell>
        </row>
        <row r="497">
          <cell r="A497" t="str">
            <v>D35020200020350210902020202008003</v>
          </cell>
          <cell r="B497" t="str">
            <v>OTROS SERVICIOS PROFESIONALES, CIENTÍFICOS Y TÉCNICOS</v>
          </cell>
          <cell r="C497">
            <v>6050625</v>
          </cell>
          <cell r="D497">
            <v>0</v>
          </cell>
          <cell r="E497">
            <v>6050625</v>
          </cell>
          <cell r="F497">
            <v>0</v>
          </cell>
          <cell r="G497">
            <v>6050625</v>
          </cell>
          <cell r="H497">
            <v>0</v>
          </cell>
          <cell r="I497">
            <v>0</v>
          </cell>
          <cell r="J497">
            <v>0</v>
          </cell>
          <cell r="K497">
            <v>6050625</v>
          </cell>
          <cell r="L497">
            <v>0</v>
          </cell>
          <cell r="M497">
            <v>6050625</v>
          </cell>
          <cell r="N497">
            <v>0</v>
          </cell>
          <cell r="O497">
            <v>6050625</v>
          </cell>
        </row>
        <row r="498">
          <cell r="A498" t="str">
            <v>D3502020002035021090202020200800309</v>
          </cell>
          <cell r="B498" t="str">
            <v>OTROS SERVICIOS PROFESIONALES Y TÉCNICOS N.C.P.</v>
          </cell>
          <cell r="C498">
            <v>6050625</v>
          </cell>
          <cell r="D498">
            <v>0</v>
          </cell>
          <cell r="E498">
            <v>6050625</v>
          </cell>
          <cell r="F498">
            <v>0</v>
          </cell>
          <cell r="G498">
            <v>6050625</v>
          </cell>
          <cell r="H498">
            <v>0</v>
          </cell>
          <cell r="I498">
            <v>0</v>
          </cell>
          <cell r="J498">
            <v>0</v>
          </cell>
          <cell r="K498">
            <v>6050625</v>
          </cell>
          <cell r="L498">
            <v>0</v>
          </cell>
          <cell r="M498">
            <v>6050625</v>
          </cell>
          <cell r="N498">
            <v>0</v>
          </cell>
          <cell r="O498">
            <v>6050625</v>
          </cell>
        </row>
        <row r="499">
          <cell r="A499" t="str">
            <v>D35020200020350210902020202010</v>
          </cell>
          <cell r="B499" t="str">
            <v>VIÁTICOS DE LOS FUNCIONARIOS EN COMISIÓN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D3502020003</v>
          </cell>
          <cell r="B500" t="str">
            <v>FORTALECIMIENTO DE LA ACTIVIDAD ARTESANAL DE LOS MUNICIPIOS CON VOCACIÓN ARTESANAL COMO ALTERNATIVA DE REACTIVACIÓN ECONÓMICA LOCAL Y SOSTENIBLE. 2022-2025 NACIONAL</v>
          </cell>
          <cell r="C500">
            <v>3918482788</v>
          </cell>
          <cell r="D500">
            <v>-121796853</v>
          </cell>
          <cell r="E500">
            <v>3796685935</v>
          </cell>
          <cell r="F500">
            <v>0</v>
          </cell>
          <cell r="G500">
            <v>3653709550</v>
          </cell>
          <cell r="H500">
            <v>0</v>
          </cell>
          <cell r="I500">
            <v>142976385</v>
          </cell>
          <cell r="J500">
            <v>0</v>
          </cell>
          <cell r="K500">
            <v>3653709550</v>
          </cell>
          <cell r="L500">
            <v>7494000</v>
          </cell>
          <cell r="M500">
            <v>3463129092</v>
          </cell>
          <cell r="N500">
            <v>7494000</v>
          </cell>
          <cell r="O500">
            <v>3463129092</v>
          </cell>
        </row>
        <row r="501">
          <cell r="A501" t="str">
            <v>D350202000303502008</v>
          </cell>
          <cell r="B501" t="str">
            <v>SERVICIO DE ASISTENCIA TÉCNICA PARA MEJORAR LA COMPETITIVIDAD DE LOS SECTORES PRODUCTIVOS</v>
          </cell>
          <cell r="C501">
            <v>241282769</v>
          </cell>
          <cell r="D501">
            <v>0</v>
          </cell>
          <cell r="E501">
            <v>241282769</v>
          </cell>
          <cell r="F501">
            <v>0</v>
          </cell>
          <cell r="G501">
            <v>241282769</v>
          </cell>
          <cell r="H501">
            <v>0</v>
          </cell>
          <cell r="I501">
            <v>0</v>
          </cell>
          <cell r="J501">
            <v>0</v>
          </cell>
          <cell r="K501">
            <v>241282769</v>
          </cell>
          <cell r="L501">
            <v>0</v>
          </cell>
          <cell r="M501">
            <v>101397604</v>
          </cell>
          <cell r="N501">
            <v>0</v>
          </cell>
          <cell r="O501">
            <v>101397604</v>
          </cell>
        </row>
        <row r="502">
          <cell r="A502" t="str">
            <v>D35020200030350200801</v>
          </cell>
          <cell r="B502" t="str">
            <v>CONSOLIDAR SISTEMAS PRODUCTIVOS ARTESANALES (SISTEMA MODA, REDES PRODUCTIVAS ARTESANALES,SISTEMAS NO AGRÍCOLAS, EMPRENDIMIENTOS RURALES)</v>
          </cell>
          <cell r="C502">
            <v>241282769</v>
          </cell>
          <cell r="D502">
            <v>0</v>
          </cell>
          <cell r="E502">
            <v>241282769</v>
          </cell>
          <cell r="F502">
            <v>0</v>
          </cell>
          <cell r="G502">
            <v>241282769</v>
          </cell>
          <cell r="H502">
            <v>0</v>
          </cell>
          <cell r="I502">
            <v>0</v>
          </cell>
          <cell r="J502">
            <v>0</v>
          </cell>
          <cell r="K502">
            <v>241282769</v>
          </cell>
          <cell r="L502">
            <v>0</v>
          </cell>
          <cell r="M502">
            <v>101397604</v>
          </cell>
          <cell r="N502">
            <v>0</v>
          </cell>
          <cell r="O502">
            <v>101397604</v>
          </cell>
        </row>
        <row r="503">
          <cell r="A503" t="str">
            <v>D35020200030350200801020201</v>
          </cell>
          <cell r="B503" t="str">
            <v>MATERIALES Y SUMINISTROS</v>
          </cell>
          <cell r="C503">
            <v>11852000</v>
          </cell>
          <cell r="D503">
            <v>0</v>
          </cell>
          <cell r="E503">
            <v>11852000</v>
          </cell>
          <cell r="F503">
            <v>0</v>
          </cell>
          <cell r="G503">
            <v>11852000</v>
          </cell>
          <cell r="H503">
            <v>0</v>
          </cell>
          <cell r="I503">
            <v>0</v>
          </cell>
          <cell r="J503">
            <v>0</v>
          </cell>
          <cell r="K503">
            <v>11852000</v>
          </cell>
          <cell r="L503">
            <v>0</v>
          </cell>
          <cell r="M503">
            <v>11852000</v>
          </cell>
          <cell r="N503">
            <v>0</v>
          </cell>
          <cell r="O503">
            <v>11852000</v>
          </cell>
        </row>
        <row r="504">
          <cell r="A504" t="str">
            <v>D35020200030350200801020201000</v>
          </cell>
          <cell r="B504" t="str">
            <v>AGRICULTURA, SILVICULTURA Y PRODUCTOS DE LA PESCA</v>
          </cell>
          <cell r="C504">
            <v>1380000</v>
          </cell>
          <cell r="D504">
            <v>0</v>
          </cell>
          <cell r="E504">
            <v>1380000</v>
          </cell>
          <cell r="F504">
            <v>0</v>
          </cell>
          <cell r="G504">
            <v>1380000</v>
          </cell>
          <cell r="H504">
            <v>0</v>
          </cell>
          <cell r="I504">
            <v>0</v>
          </cell>
          <cell r="J504">
            <v>0</v>
          </cell>
          <cell r="K504">
            <v>1380000</v>
          </cell>
          <cell r="L504">
            <v>0</v>
          </cell>
          <cell r="M504">
            <v>1380000</v>
          </cell>
          <cell r="N504">
            <v>0</v>
          </cell>
          <cell r="O504">
            <v>1380000</v>
          </cell>
        </row>
        <row r="505">
          <cell r="A505" t="str">
            <v>D35020200030350200801020201000001</v>
          </cell>
          <cell r="B505" t="str">
            <v>PRODUCTOS DE LA AGRICULTURA Y LA HORTICULTURA</v>
          </cell>
          <cell r="C505">
            <v>1380000</v>
          </cell>
          <cell r="D505">
            <v>0</v>
          </cell>
          <cell r="E505">
            <v>1380000</v>
          </cell>
          <cell r="F505">
            <v>0</v>
          </cell>
          <cell r="G505">
            <v>1380000</v>
          </cell>
          <cell r="H505">
            <v>0</v>
          </cell>
          <cell r="I505">
            <v>0</v>
          </cell>
          <cell r="J505">
            <v>0</v>
          </cell>
          <cell r="K505">
            <v>1380000</v>
          </cell>
          <cell r="L505">
            <v>0</v>
          </cell>
          <cell r="M505">
            <v>1380000</v>
          </cell>
          <cell r="N505">
            <v>0</v>
          </cell>
          <cell r="O505">
            <v>1380000</v>
          </cell>
        </row>
        <row r="506">
          <cell r="A506" t="str">
            <v>D3502020003035020080102020100000109</v>
          </cell>
          <cell r="B506" t="str">
            <v>PRODUCTOS DE FORRAJE, FIBRAS, PLANTAS VIVAS, FLORES Y CAPULLOS DE FLORES, TABACO EN RAMA Y CAUCHO NATURAL</v>
          </cell>
          <cell r="C506">
            <v>1380000</v>
          </cell>
          <cell r="D506">
            <v>0</v>
          </cell>
          <cell r="E506">
            <v>1380000</v>
          </cell>
          <cell r="F506">
            <v>0</v>
          </cell>
          <cell r="G506">
            <v>1380000</v>
          </cell>
          <cell r="H506">
            <v>0</v>
          </cell>
          <cell r="I506">
            <v>0</v>
          </cell>
          <cell r="J506">
            <v>0</v>
          </cell>
          <cell r="K506">
            <v>1380000</v>
          </cell>
          <cell r="L506">
            <v>0</v>
          </cell>
          <cell r="M506">
            <v>1380000</v>
          </cell>
          <cell r="N506">
            <v>0</v>
          </cell>
          <cell r="O506">
            <v>1380000</v>
          </cell>
        </row>
        <row r="507">
          <cell r="A507" t="str">
            <v>D35020200030350200801020201002</v>
          </cell>
          <cell r="B507" t="str">
            <v>PRODUCTOS ALIMENTICIOS, BEBIDAS Y TABACO; TEXTILES, PRENDAS DE VESTIR Y PRODUCTOS DE CUERO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A508" t="str">
            <v>D35020200030350200801020201002006</v>
          </cell>
          <cell r="B508" t="str">
            <v>HILADOS E HILOS; TEJIDOS DE FIBRAS TEXTILES INCLUSO AFELPADOS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D35020200030350200801020201002007</v>
          </cell>
          <cell r="B509" t="str">
            <v>ARTÍCULOS TEXTILES (EXCEPTO PRENDAS DE VESTIR)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D35020200030350200801020201002008</v>
          </cell>
          <cell r="B510" t="str">
            <v>DOTACIÓN (PRENDAS DE VESTIR Y CALZADO)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D35020200030350200801020201003</v>
          </cell>
          <cell r="B511" t="str">
            <v>OTROS BIENES TRANSPORTABLES (EXCEPTO PRODUCTOS METÁLICOS, MAQUINARIA Y EQUIPO)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 t="str">
            <v>D35020200030350200801020201003001</v>
          </cell>
          <cell r="B512" t="str">
            <v>PRODUCTOS DE MADERA, CORCHO, CESTERÍA Y ESPARTERÍA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D35020200030350200801020201003004</v>
          </cell>
          <cell r="B513" t="str">
            <v>QUÍMICOS BÁSICOS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D3502020003035020080102020100300402</v>
          </cell>
          <cell r="B514" t="str">
            <v>PRODUCTOS QUÍMICOS INORGÁNICOS BÁSICOS N.C.P.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 t="str">
            <v>D35020200030350200801020201003005</v>
          </cell>
          <cell r="B515" t="str">
            <v>OTROS PRODUCTOS QUÍMICOS; FIBRAS ARTIFICIALES (O FIBRAS INDUSTRIALES HECHAS POR EL HOMBRE)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D3502020003035020080102020100300503</v>
          </cell>
          <cell r="B516" t="str">
            <v>JABÓN, PREPARADOS PARA LIMPIEZA, PERFUMES Y PREPARADOS DE TOCADOR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D35020200030350200801020201003008</v>
          </cell>
          <cell r="B517" t="str">
            <v>OTROS BIENES TRANSPORTABLES N.C.P.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D3502020003035020080102020100300802</v>
          </cell>
          <cell r="B518" t="str">
            <v>JOYAS Y ARTÍCULOS CONEXOS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D35020200030350200801020201004</v>
          </cell>
          <cell r="B519" t="str">
            <v>PRODUCTOS METÁLICOS Y PAQUETES DE SOFTWARE</v>
          </cell>
          <cell r="C519">
            <v>10472000</v>
          </cell>
          <cell r="D519">
            <v>0</v>
          </cell>
          <cell r="E519">
            <v>10472000</v>
          </cell>
          <cell r="F519">
            <v>0</v>
          </cell>
          <cell r="G519">
            <v>10472000</v>
          </cell>
          <cell r="H519">
            <v>0</v>
          </cell>
          <cell r="I519">
            <v>0</v>
          </cell>
          <cell r="J519">
            <v>0</v>
          </cell>
          <cell r="K519">
            <v>10472000</v>
          </cell>
          <cell r="L519">
            <v>0</v>
          </cell>
          <cell r="M519">
            <v>10472000</v>
          </cell>
          <cell r="N519">
            <v>0</v>
          </cell>
          <cell r="O519">
            <v>10472000</v>
          </cell>
        </row>
        <row r="520">
          <cell r="A520" t="str">
            <v>D35020200030350200801020201004001</v>
          </cell>
          <cell r="B520" t="str">
            <v>METALES BÁSICOS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D35020200030350200801020201004002</v>
          </cell>
          <cell r="B521" t="str">
            <v>PRODUCTOS METÁLICOS ELABORADOS (EXCEPTO MAQUINARIA Y EQUIPO)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D35020200030350200801020201004004</v>
          </cell>
          <cell r="B522" t="str">
            <v>MAQUINARIA PARA USOS ESPECIALES</v>
          </cell>
          <cell r="C522">
            <v>10472000</v>
          </cell>
          <cell r="D522">
            <v>0</v>
          </cell>
          <cell r="E522">
            <v>10472000</v>
          </cell>
          <cell r="F522">
            <v>0</v>
          </cell>
          <cell r="G522">
            <v>10472000</v>
          </cell>
          <cell r="H522">
            <v>0</v>
          </cell>
          <cell r="I522">
            <v>0</v>
          </cell>
          <cell r="J522">
            <v>0</v>
          </cell>
          <cell r="K522">
            <v>10472000</v>
          </cell>
          <cell r="L522">
            <v>0</v>
          </cell>
          <cell r="M522">
            <v>10472000</v>
          </cell>
          <cell r="N522">
            <v>0</v>
          </cell>
          <cell r="O522">
            <v>10472000</v>
          </cell>
        </row>
        <row r="523">
          <cell r="A523" t="str">
            <v>D3502020003035020080102020100400406</v>
          </cell>
          <cell r="B523" t="str">
            <v>MAQUINARIA PARA LA FABRICACIÓN DE TEXTILES, PRENDAS DE VESTIR Y ARTÍCULOS DE CUERO, Y SUS PARTES Y PIEZAS</v>
          </cell>
          <cell r="C523">
            <v>10472000</v>
          </cell>
          <cell r="D523">
            <v>0</v>
          </cell>
          <cell r="E523">
            <v>10472000</v>
          </cell>
          <cell r="F523">
            <v>0</v>
          </cell>
          <cell r="G523">
            <v>10472000</v>
          </cell>
          <cell r="H523">
            <v>0</v>
          </cell>
          <cell r="I523">
            <v>0</v>
          </cell>
          <cell r="J523">
            <v>0</v>
          </cell>
          <cell r="K523">
            <v>10472000</v>
          </cell>
          <cell r="L523">
            <v>0</v>
          </cell>
          <cell r="M523">
            <v>10472000</v>
          </cell>
          <cell r="N523">
            <v>0</v>
          </cell>
          <cell r="O523">
            <v>10472000</v>
          </cell>
        </row>
        <row r="524">
          <cell r="A524" t="str">
            <v>D35020200030350200801020201004008</v>
          </cell>
          <cell r="B524" t="str">
            <v>APARATOS MÉDICOS, INSTRUMENTOS ÓPTICOS Y DE PRECISIÓN, RELOJES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D3502020003035020080102020100400802</v>
          </cell>
          <cell r="B525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D35020200030350200801020202</v>
          </cell>
          <cell r="B526" t="str">
            <v>ADQUISICIÓN DE SERVICIOS</v>
          </cell>
          <cell r="C526">
            <v>229430769</v>
          </cell>
          <cell r="D526">
            <v>0</v>
          </cell>
          <cell r="E526">
            <v>229430769</v>
          </cell>
          <cell r="F526">
            <v>0</v>
          </cell>
          <cell r="G526">
            <v>229430769</v>
          </cell>
          <cell r="H526">
            <v>0</v>
          </cell>
          <cell r="I526">
            <v>0</v>
          </cell>
          <cell r="J526">
            <v>0</v>
          </cell>
          <cell r="K526">
            <v>229430769</v>
          </cell>
          <cell r="L526">
            <v>0</v>
          </cell>
          <cell r="M526">
            <v>89545604</v>
          </cell>
          <cell r="N526">
            <v>0</v>
          </cell>
          <cell r="O526">
            <v>89545604</v>
          </cell>
        </row>
        <row r="527">
          <cell r="A527" t="str">
            <v>D35020200030350200801020202006</v>
          </cell>
          <cell r="B527" t="str">
            <v>SERVICIOS DE ALOJAMIENTO; SERVICIOS DE SUMINISTRO DE COMIDAS Y BEBIDAS; SERVICIOS DE TRANSPORTE; Y SERVICIOS DE DISTRIBUCIÓN DE ELECTRICIDAD, GAS Y AGUA</v>
          </cell>
          <cell r="C527">
            <v>16367204</v>
          </cell>
          <cell r="D527">
            <v>0</v>
          </cell>
          <cell r="E527">
            <v>16367204</v>
          </cell>
          <cell r="F527">
            <v>0</v>
          </cell>
          <cell r="G527">
            <v>16367204</v>
          </cell>
          <cell r="H527">
            <v>0</v>
          </cell>
          <cell r="I527">
            <v>0</v>
          </cell>
          <cell r="J527">
            <v>0</v>
          </cell>
          <cell r="K527">
            <v>16367204</v>
          </cell>
          <cell r="L527">
            <v>0</v>
          </cell>
          <cell r="M527">
            <v>16367204</v>
          </cell>
          <cell r="N527">
            <v>0</v>
          </cell>
          <cell r="O527">
            <v>16367204</v>
          </cell>
        </row>
        <row r="528">
          <cell r="A528" t="str">
            <v>D35020200030350200801020202006003</v>
          </cell>
          <cell r="B528" t="str">
            <v>ALOJAMIENTO; SERVICIOS DE SUMINISTROS DE COMIDAS Y BEBIDAS</v>
          </cell>
          <cell r="C528">
            <v>7989815</v>
          </cell>
          <cell r="D528">
            <v>0</v>
          </cell>
          <cell r="E528">
            <v>7989815</v>
          </cell>
          <cell r="F528">
            <v>0</v>
          </cell>
          <cell r="G528">
            <v>7989815</v>
          </cell>
          <cell r="H528">
            <v>0</v>
          </cell>
          <cell r="I528">
            <v>0</v>
          </cell>
          <cell r="J528">
            <v>0</v>
          </cell>
          <cell r="K528">
            <v>7989815</v>
          </cell>
          <cell r="L528">
            <v>0</v>
          </cell>
          <cell r="M528">
            <v>7989815</v>
          </cell>
          <cell r="N528">
            <v>0</v>
          </cell>
          <cell r="O528">
            <v>7989815</v>
          </cell>
        </row>
        <row r="529">
          <cell r="A529" t="str">
            <v>D3502020003035020080102020200600301</v>
          </cell>
          <cell r="B529" t="str">
            <v>SERVICIOS DE ALOJAMIENTO PARA ESTANCIAS CORTAS</v>
          </cell>
          <cell r="C529">
            <v>4938251</v>
          </cell>
          <cell r="D529">
            <v>0</v>
          </cell>
          <cell r="E529">
            <v>4938251</v>
          </cell>
          <cell r="F529">
            <v>0</v>
          </cell>
          <cell r="G529">
            <v>4938251</v>
          </cell>
          <cell r="H529">
            <v>0</v>
          </cell>
          <cell r="I529">
            <v>0</v>
          </cell>
          <cell r="J529">
            <v>0</v>
          </cell>
          <cell r="K529">
            <v>4938251</v>
          </cell>
          <cell r="L529">
            <v>0</v>
          </cell>
          <cell r="M529">
            <v>4938251</v>
          </cell>
          <cell r="N529">
            <v>0</v>
          </cell>
          <cell r="O529">
            <v>4938251</v>
          </cell>
        </row>
        <row r="530">
          <cell r="A530" t="str">
            <v>D3502020003035020080102020200600303</v>
          </cell>
          <cell r="B530" t="str">
            <v>SERVICIOS DE SUMINISTRO DE COMIDAS</v>
          </cell>
          <cell r="C530">
            <v>3051564</v>
          </cell>
          <cell r="D530">
            <v>0</v>
          </cell>
          <cell r="E530">
            <v>3051564</v>
          </cell>
          <cell r="F530">
            <v>0</v>
          </cell>
          <cell r="G530">
            <v>3051564</v>
          </cell>
          <cell r="H530">
            <v>0</v>
          </cell>
          <cell r="I530">
            <v>0</v>
          </cell>
          <cell r="J530">
            <v>0</v>
          </cell>
          <cell r="K530">
            <v>3051564</v>
          </cell>
          <cell r="L530">
            <v>0</v>
          </cell>
          <cell r="M530">
            <v>3051564</v>
          </cell>
          <cell r="N530">
            <v>0</v>
          </cell>
          <cell r="O530">
            <v>3051564</v>
          </cell>
        </row>
        <row r="531">
          <cell r="A531" t="str">
            <v>D35020200030350200801020202006004</v>
          </cell>
          <cell r="B531" t="str">
            <v>SERVICIOS DE TRANSPORTE DE PASAJEROS</v>
          </cell>
          <cell r="C531">
            <v>6227389</v>
          </cell>
          <cell r="D531">
            <v>0</v>
          </cell>
          <cell r="E531">
            <v>6227389</v>
          </cell>
          <cell r="F531">
            <v>0</v>
          </cell>
          <cell r="G531">
            <v>6227389</v>
          </cell>
          <cell r="H531">
            <v>0</v>
          </cell>
          <cell r="I531">
            <v>0</v>
          </cell>
          <cell r="J531">
            <v>0</v>
          </cell>
          <cell r="K531">
            <v>6227389</v>
          </cell>
          <cell r="L531">
            <v>0</v>
          </cell>
          <cell r="M531">
            <v>6227389</v>
          </cell>
          <cell r="N531">
            <v>0</v>
          </cell>
          <cell r="O531">
            <v>6227389</v>
          </cell>
        </row>
        <row r="532">
          <cell r="A532" t="str">
            <v>D35020200030350200801020202006005</v>
          </cell>
          <cell r="B532" t="str">
            <v>SERVICIOS DE TRANSPORTE DE CARGA</v>
          </cell>
          <cell r="C532">
            <v>2150000</v>
          </cell>
          <cell r="D532">
            <v>0</v>
          </cell>
          <cell r="E532">
            <v>2150000</v>
          </cell>
          <cell r="F532">
            <v>0</v>
          </cell>
          <cell r="G532">
            <v>2150000</v>
          </cell>
          <cell r="H532">
            <v>0</v>
          </cell>
          <cell r="I532">
            <v>0</v>
          </cell>
          <cell r="J532">
            <v>0</v>
          </cell>
          <cell r="K532">
            <v>2150000</v>
          </cell>
          <cell r="L532">
            <v>0</v>
          </cell>
          <cell r="M532">
            <v>2150000</v>
          </cell>
          <cell r="N532">
            <v>0</v>
          </cell>
          <cell r="O532">
            <v>2150000</v>
          </cell>
        </row>
        <row r="533">
          <cell r="A533" t="str">
            <v>D3502020003035020080102020200600501</v>
          </cell>
          <cell r="B533" t="str">
            <v>SERVICIOS DE TRANSPORTE DE CARGA POR VÍA TERRESTRE</v>
          </cell>
          <cell r="C533">
            <v>2150000</v>
          </cell>
          <cell r="D533">
            <v>0</v>
          </cell>
          <cell r="E533">
            <v>2150000</v>
          </cell>
          <cell r="F533">
            <v>0</v>
          </cell>
          <cell r="G533">
            <v>2150000</v>
          </cell>
          <cell r="H533">
            <v>0</v>
          </cell>
          <cell r="I533">
            <v>0</v>
          </cell>
          <cell r="J533">
            <v>0</v>
          </cell>
          <cell r="K533">
            <v>2150000</v>
          </cell>
          <cell r="L533">
            <v>0</v>
          </cell>
          <cell r="M533">
            <v>2150000</v>
          </cell>
          <cell r="N533">
            <v>0</v>
          </cell>
          <cell r="O533">
            <v>2150000</v>
          </cell>
        </row>
        <row r="534">
          <cell r="A534" t="str">
            <v>D35020200030350200801020202008</v>
          </cell>
          <cell r="B534" t="str">
            <v>SERVICIOS PRESTADOS A LAS EMPRESAS Y SERVICIOS DE PRODUCCIÓN</v>
          </cell>
          <cell r="C534">
            <v>213063565</v>
          </cell>
          <cell r="D534">
            <v>0</v>
          </cell>
          <cell r="E534">
            <v>213063565</v>
          </cell>
          <cell r="F534">
            <v>0</v>
          </cell>
          <cell r="G534">
            <v>213063565</v>
          </cell>
          <cell r="H534">
            <v>0</v>
          </cell>
          <cell r="I534">
            <v>0</v>
          </cell>
          <cell r="J534">
            <v>0</v>
          </cell>
          <cell r="K534">
            <v>213063565</v>
          </cell>
          <cell r="L534">
            <v>0</v>
          </cell>
          <cell r="M534">
            <v>73178400</v>
          </cell>
          <cell r="N534">
            <v>0</v>
          </cell>
          <cell r="O534">
            <v>73178400</v>
          </cell>
        </row>
        <row r="535">
          <cell r="A535" t="str">
            <v>D35020200030350200801020202008001</v>
          </cell>
          <cell r="B535" t="str">
            <v>SERVICIOS DE INVESTIGACIÓN Y DESARROLLO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D3502020003035020080102020200800102</v>
          </cell>
          <cell r="B536" t="str">
            <v>SERVICIOS DE INVESTIGACIÓN Y DESARROLLO EXPERIMENTAL EN CIENCIAS SOCIALES Y HUMANIDADES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D35020200030350200801020202008003</v>
          </cell>
          <cell r="B537" t="str">
            <v>OTROS SERVICIOS PROFESIONALES, CIENTÍFICOS Y TÉCNICOS</v>
          </cell>
          <cell r="C537">
            <v>73178400</v>
          </cell>
          <cell r="D537">
            <v>0</v>
          </cell>
          <cell r="E537">
            <v>73178400</v>
          </cell>
          <cell r="F537">
            <v>0</v>
          </cell>
          <cell r="G537">
            <v>73178400</v>
          </cell>
          <cell r="H537">
            <v>0</v>
          </cell>
          <cell r="I537">
            <v>0</v>
          </cell>
          <cell r="J537">
            <v>0</v>
          </cell>
          <cell r="K537">
            <v>73178400</v>
          </cell>
          <cell r="L537">
            <v>0</v>
          </cell>
          <cell r="M537">
            <v>73178400</v>
          </cell>
          <cell r="N537">
            <v>0</v>
          </cell>
          <cell r="O537">
            <v>73178400</v>
          </cell>
        </row>
        <row r="538">
          <cell r="A538" t="str">
            <v>D3502020003035020080102020200800301</v>
          </cell>
          <cell r="B538" t="str">
            <v>SERVICIOS DE CONSULTORÍA EN ADMINISTRACIÓN Y SERVICIOS DE GESTIÓN; SERVICIOS DE TECNOLOGÍA DE LA INFORMACIÓN</v>
          </cell>
          <cell r="C538">
            <v>14700000</v>
          </cell>
          <cell r="D538">
            <v>0</v>
          </cell>
          <cell r="E538">
            <v>14700000</v>
          </cell>
          <cell r="F538">
            <v>0</v>
          </cell>
          <cell r="G538">
            <v>14700000</v>
          </cell>
          <cell r="H538">
            <v>0</v>
          </cell>
          <cell r="I538">
            <v>0</v>
          </cell>
          <cell r="J538">
            <v>0</v>
          </cell>
          <cell r="K538">
            <v>14700000</v>
          </cell>
          <cell r="L538">
            <v>0</v>
          </cell>
          <cell r="M538">
            <v>14700000</v>
          </cell>
          <cell r="N538">
            <v>0</v>
          </cell>
          <cell r="O538">
            <v>14700000</v>
          </cell>
        </row>
        <row r="539">
          <cell r="A539" t="str">
            <v>D3502020003035020080102020200800307</v>
          </cell>
          <cell r="B539" t="str">
            <v>SERVICIOS DE INVESTIGACIÓN DE MERCADOS Y DE ENCUESTAS DE OPINIÓN PÚBLICA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A540" t="str">
            <v>D3502020003035020080102020200800308</v>
          </cell>
          <cell r="B540" t="str">
            <v>SERVICIOS FOTOGRÁFICOS Y SERVICIOS DE REVELADO FOTOGRÁFICO</v>
          </cell>
          <cell r="C540">
            <v>19298400</v>
          </cell>
          <cell r="D540">
            <v>0</v>
          </cell>
          <cell r="E540">
            <v>19298400</v>
          </cell>
          <cell r="F540">
            <v>0</v>
          </cell>
          <cell r="G540">
            <v>19298400</v>
          </cell>
          <cell r="H540">
            <v>0</v>
          </cell>
          <cell r="I540">
            <v>0</v>
          </cell>
          <cell r="J540">
            <v>0</v>
          </cell>
          <cell r="K540">
            <v>19298400</v>
          </cell>
          <cell r="L540">
            <v>0</v>
          </cell>
          <cell r="M540">
            <v>19298400</v>
          </cell>
          <cell r="N540">
            <v>0</v>
          </cell>
          <cell r="O540">
            <v>19298400</v>
          </cell>
        </row>
        <row r="541">
          <cell r="A541" t="str">
            <v>D3502020003035020080102020200800309</v>
          </cell>
          <cell r="B541" t="str">
            <v>OTROS SERVICIOS PROFESIONALES Y TÉCNICOS N.C.P.</v>
          </cell>
          <cell r="C541">
            <v>39180000</v>
          </cell>
          <cell r="D541">
            <v>0</v>
          </cell>
          <cell r="E541">
            <v>39180000</v>
          </cell>
          <cell r="F541">
            <v>0</v>
          </cell>
          <cell r="G541">
            <v>39180000</v>
          </cell>
          <cell r="H541">
            <v>0</v>
          </cell>
          <cell r="I541">
            <v>0</v>
          </cell>
          <cell r="J541">
            <v>0</v>
          </cell>
          <cell r="K541">
            <v>39180000</v>
          </cell>
          <cell r="L541">
            <v>0</v>
          </cell>
          <cell r="M541">
            <v>39180000</v>
          </cell>
          <cell r="N541">
            <v>0</v>
          </cell>
          <cell r="O541">
            <v>39180000</v>
          </cell>
        </row>
        <row r="542">
          <cell r="A542" t="str">
            <v>D35020200030350200801020202008005</v>
          </cell>
          <cell r="B542" t="str">
            <v>SERVICIOS DE SOPORTE</v>
          </cell>
          <cell r="C542">
            <v>139885165</v>
          </cell>
          <cell r="D542">
            <v>0</v>
          </cell>
          <cell r="E542">
            <v>139885165</v>
          </cell>
          <cell r="F542">
            <v>0</v>
          </cell>
          <cell r="G542">
            <v>139885165</v>
          </cell>
          <cell r="H542">
            <v>0</v>
          </cell>
          <cell r="I542">
            <v>0</v>
          </cell>
          <cell r="J542">
            <v>0</v>
          </cell>
          <cell r="K542">
            <v>139885165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D3502020003035020080102020200800509</v>
          </cell>
          <cell r="B543" t="str">
            <v>OTROS SERVICIOS AUXILIARES</v>
          </cell>
          <cell r="C543">
            <v>139885165</v>
          </cell>
          <cell r="D543">
            <v>0</v>
          </cell>
          <cell r="E543">
            <v>139885165</v>
          </cell>
          <cell r="F543">
            <v>0</v>
          </cell>
          <cell r="G543">
            <v>139885165</v>
          </cell>
          <cell r="H543">
            <v>0</v>
          </cell>
          <cell r="I543">
            <v>0</v>
          </cell>
          <cell r="J543">
            <v>0</v>
          </cell>
          <cell r="K543">
            <v>139885165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D350202000303502016</v>
          </cell>
          <cell r="B544" t="str">
            <v>"SERVICIO DE ASISTENCIA TÉCNICA PARA EL
FORTALECIMIENTO DE LAS REDES REGIONALES DE
EMPRENDIMIENTO"</v>
          </cell>
          <cell r="C544">
            <v>597888895</v>
          </cell>
          <cell r="D544">
            <v>0</v>
          </cell>
          <cell r="E544">
            <v>597888895</v>
          </cell>
          <cell r="F544">
            <v>0</v>
          </cell>
          <cell r="G544">
            <v>568904365</v>
          </cell>
          <cell r="H544">
            <v>0</v>
          </cell>
          <cell r="I544">
            <v>28984530</v>
          </cell>
          <cell r="J544">
            <v>0</v>
          </cell>
          <cell r="K544">
            <v>568904365</v>
          </cell>
          <cell r="L544">
            <v>0</v>
          </cell>
          <cell r="M544">
            <v>568904365</v>
          </cell>
          <cell r="N544">
            <v>0</v>
          </cell>
          <cell r="O544">
            <v>568904365</v>
          </cell>
        </row>
        <row r="545">
          <cell r="A545" t="str">
            <v>D35020200030350201603</v>
          </cell>
          <cell r="B545" t="str">
            <v>COFINANCIAR PROYECTOS CON ENFOQUE TERRITORIAL (PDET, ADN, ENTRE OTROS)</v>
          </cell>
          <cell r="C545">
            <v>265033334</v>
          </cell>
          <cell r="D545">
            <v>0</v>
          </cell>
          <cell r="E545">
            <v>265033334</v>
          </cell>
          <cell r="F545">
            <v>0</v>
          </cell>
          <cell r="G545">
            <v>260284334</v>
          </cell>
          <cell r="H545">
            <v>0</v>
          </cell>
          <cell r="I545">
            <v>4749000</v>
          </cell>
          <cell r="J545">
            <v>0</v>
          </cell>
          <cell r="K545">
            <v>260284334</v>
          </cell>
          <cell r="L545">
            <v>0</v>
          </cell>
          <cell r="M545">
            <v>260284334</v>
          </cell>
          <cell r="N545">
            <v>0</v>
          </cell>
          <cell r="O545">
            <v>260284334</v>
          </cell>
        </row>
        <row r="546">
          <cell r="A546" t="str">
            <v>D35020200030350201603020201</v>
          </cell>
          <cell r="B546" t="str">
            <v>MATERIALES Y SUMINISTROS</v>
          </cell>
          <cell r="C546">
            <v>8091253</v>
          </cell>
          <cell r="D546">
            <v>0</v>
          </cell>
          <cell r="E546">
            <v>8091253</v>
          </cell>
          <cell r="F546">
            <v>0</v>
          </cell>
          <cell r="G546">
            <v>5592253</v>
          </cell>
          <cell r="H546">
            <v>0</v>
          </cell>
          <cell r="I546">
            <v>2499000</v>
          </cell>
          <cell r="J546">
            <v>0</v>
          </cell>
          <cell r="K546">
            <v>5592253</v>
          </cell>
          <cell r="L546">
            <v>0</v>
          </cell>
          <cell r="M546">
            <v>5592253</v>
          </cell>
          <cell r="N546">
            <v>0</v>
          </cell>
          <cell r="O546">
            <v>5592253</v>
          </cell>
        </row>
        <row r="547">
          <cell r="A547" t="str">
            <v>D35020200030350201603020201002</v>
          </cell>
          <cell r="B547" t="str">
            <v>PRODUCTOS ALIMENTICIOS, BEBIDAS Y TABACO; TEXTILES, PRENDAS DE VESTIR Y PRODUCTOS DE CUERO</v>
          </cell>
          <cell r="C547">
            <v>8091253</v>
          </cell>
          <cell r="D547">
            <v>0</v>
          </cell>
          <cell r="E547">
            <v>8091253</v>
          </cell>
          <cell r="F547">
            <v>0</v>
          </cell>
          <cell r="G547">
            <v>5592253</v>
          </cell>
          <cell r="H547">
            <v>0</v>
          </cell>
          <cell r="I547">
            <v>2499000</v>
          </cell>
          <cell r="J547">
            <v>0</v>
          </cell>
          <cell r="K547">
            <v>5592253</v>
          </cell>
          <cell r="L547">
            <v>0</v>
          </cell>
          <cell r="M547">
            <v>5592253</v>
          </cell>
          <cell r="N547">
            <v>0</v>
          </cell>
          <cell r="O547">
            <v>5592253</v>
          </cell>
        </row>
        <row r="548">
          <cell r="A548" t="str">
            <v>D35020200030350201603020201002007</v>
          </cell>
          <cell r="B548" t="str">
            <v>ARTÍCULOS TEXTILES (EXCEPTO PRENDAS DE VESTIR)</v>
          </cell>
          <cell r="C548">
            <v>8091253</v>
          </cell>
          <cell r="D548">
            <v>0</v>
          </cell>
          <cell r="E548">
            <v>8091253</v>
          </cell>
          <cell r="F548">
            <v>0</v>
          </cell>
          <cell r="G548">
            <v>5592253</v>
          </cell>
          <cell r="H548">
            <v>0</v>
          </cell>
          <cell r="I548">
            <v>2499000</v>
          </cell>
          <cell r="J548">
            <v>0</v>
          </cell>
          <cell r="K548">
            <v>5592253</v>
          </cell>
          <cell r="L548">
            <v>0</v>
          </cell>
          <cell r="M548">
            <v>5592253</v>
          </cell>
          <cell r="N548">
            <v>0</v>
          </cell>
          <cell r="O548">
            <v>5592253</v>
          </cell>
        </row>
        <row r="549">
          <cell r="A549" t="str">
            <v>D35020200030350201603020202</v>
          </cell>
          <cell r="B549" t="str">
            <v>ADQUISICIÓN DE SERVICIOS</v>
          </cell>
          <cell r="C549">
            <v>256942081</v>
          </cell>
          <cell r="D549">
            <v>0</v>
          </cell>
          <cell r="E549">
            <v>256942081</v>
          </cell>
          <cell r="F549">
            <v>0</v>
          </cell>
          <cell r="G549">
            <v>254692081</v>
          </cell>
          <cell r="H549">
            <v>0</v>
          </cell>
          <cell r="I549">
            <v>2250000</v>
          </cell>
          <cell r="J549">
            <v>0</v>
          </cell>
          <cell r="K549">
            <v>254692081</v>
          </cell>
          <cell r="L549">
            <v>0</v>
          </cell>
          <cell r="M549">
            <v>254692081</v>
          </cell>
          <cell r="N549">
            <v>0</v>
          </cell>
          <cell r="O549">
            <v>254692081</v>
          </cell>
        </row>
        <row r="550">
          <cell r="A550" t="str">
            <v>D35020200030350201603020202006</v>
          </cell>
          <cell r="B550" t="str">
            <v>SERVICIOS DE ALOJAMIENTO; SERVICIOS DE SUMINISTRO DE COMIDAS Y BEBIDAS; SERVICIOS DE TRANSPORTE; Y SERVICIOS DE DISTRIBUCIÓN DE ELECTRICIDAD, GAS Y AGUA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 t="str">
            <v>D35020200030350201603020202006004</v>
          </cell>
          <cell r="B551" t="str">
            <v>SERVICIOS DE TRANSPORTE DE PASAJEROS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>D35020200030350201603020202007</v>
          </cell>
          <cell r="B552" t="str">
            <v>SERVICIOS FINANCIEROS Y SERVICIOS CONEXOS, SERVICIOS INMOBILIARIOS Y SERVICIOS DE LEASING</v>
          </cell>
          <cell r="C552">
            <v>100200000</v>
          </cell>
          <cell r="D552">
            <v>0</v>
          </cell>
          <cell r="E552">
            <v>100200000</v>
          </cell>
          <cell r="F552">
            <v>0</v>
          </cell>
          <cell r="G552">
            <v>100200000</v>
          </cell>
          <cell r="H552">
            <v>0</v>
          </cell>
          <cell r="I552">
            <v>0</v>
          </cell>
          <cell r="J552">
            <v>0</v>
          </cell>
          <cell r="K552">
            <v>100200000</v>
          </cell>
          <cell r="L552">
            <v>0</v>
          </cell>
          <cell r="M552">
            <v>100200000</v>
          </cell>
          <cell r="N552">
            <v>0</v>
          </cell>
          <cell r="O552">
            <v>100200000</v>
          </cell>
        </row>
        <row r="553">
          <cell r="A553" t="str">
            <v>D35020200030350201603020202007001</v>
          </cell>
          <cell r="B553" t="str">
            <v>SERVICIOS FINANCIEROS Y SERVICIOS CONEXOS</v>
          </cell>
          <cell r="C553">
            <v>100200000</v>
          </cell>
          <cell r="D553">
            <v>0</v>
          </cell>
          <cell r="E553">
            <v>100200000</v>
          </cell>
          <cell r="F553">
            <v>0</v>
          </cell>
          <cell r="G553">
            <v>100200000</v>
          </cell>
          <cell r="H553">
            <v>0</v>
          </cell>
          <cell r="I553">
            <v>0</v>
          </cell>
          <cell r="J553">
            <v>0</v>
          </cell>
          <cell r="K553">
            <v>100200000</v>
          </cell>
          <cell r="L553">
            <v>0</v>
          </cell>
          <cell r="M553">
            <v>100200000</v>
          </cell>
          <cell r="N553">
            <v>0</v>
          </cell>
          <cell r="O553">
            <v>100200000</v>
          </cell>
        </row>
        <row r="554">
          <cell r="A554" t="str">
            <v>D3502020003035020160302020200700103</v>
          </cell>
          <cell r="B554" t="str">
            <v>SERVICIOS DE SEGUROS Y PENSIONES (CON EXCLUSIÓN DE SERVICIOS DE REASEGURO), EXCEPTO LOS SERVICIOS DE SEGUROS SOCIALES</v>
          </cell>
          <cell r="C554">
            <v>100200000</v>
          </cell>
          <cell r="D554">
            <v>0</v>
          </cell>
          <cell r="E554">
            <v>100200000</v>
          </cell>
          <cell r="F554">
            <v>0</v>
          </cell>
          <cell r="G554">
            <v>100200000</v>
          </cell>
          <cell r="H554">
            <v>0</v>
          </cell>
          <cell r="I554">
            <v>0</v>
          </cell>
          <cell r="J554">
            <v>0</v>
          </cell>
          <cell r="K554">
            <v>100200000</v>
          </cell>
          <cell r="L554">
            <v>0</v>
          </cell>
          <cell r="M554">
            <v>100200000</v>
          </cell>
          <cell r="N554">
            <v>0</v>
          </cell>
          <cell r="O554">
            <v>100200000</v>
          </cell>
        </row>
        <row r="555">
          <cell r="A555" t="str">
            <v>D35020200030350201603020202008</v>
          </cell>
          <cell r="B555" t="str">
            <v>SERVICIOS PRESTADOS A LAS EMPRESAS Y SERVICIOS DE PRODUCCIÓN</v>
          </cell>
          <cell r="C555">
            <v>156742081</v>
          </cell>
          <cell r="D555">
            <v>0</v>
          </cell>
          <cell r="E555">
            <v>156742081</v>
          </cell>
          <cell r="F555">
            <v>0</v>
          </cell>
          <cell r="G555">
            <v>154492081</v>
          </cell>
          <cell r="H555">
            <v>0</v>
          </cell>
          <cell r="I555">
            <v>2250000</v>
          </cell>
          <cell r="J555">
            <v>0</v>
          </cell>
          <cell r="K555">
            <v>154492081</v>
          </cell>
          <cell r="L555">
            <v>0</v>
          </cell>
          <cell r="M555">
            <v>154492081</v>
          </cell>
          <cell r="N555">
            <v>0</v>
          </cell>
          <cell r="O555">
            <v>154492081</v>
          </cell>
        </row>
        <row r="556">
          <cell r="A556" t="str">
            <v>D35020200030350201603020202008003</v>
          </cell>
          <cell r="B556" t="str">
            <v>OTROS SERVICIOS PROFESIONALES, CIENTÍFICOS Y TÉCNICOS</v>
          </cell>
          <cell r="C556">
            <v>46186667</v>
          </cell>
          <cell r="D556">
            <v>0</v>
          </cell>
          <cell r="E556">
            <v>46186667</v>
          </cell>
          <cell r="F556">
            <v>0</v>
          </cell>
          <cell r="G556">
            <v>46186667</v>
          </cell>
          <cell r="H556">
            <v>0</v>
          </cell>
          <cell r="I556">
            <v>0</v>
          </cell>
          <cell r="J556">
            <v>0</v>
          </cell>
          <cell r="K556">
            <v>46186667</v>
          </cell>
          <cell r="L556">
            <v>0</v>
          </cell>
          <cell r="M556">
            <v>46186667</v>
          </cell>
          <cell r="N556">
            <v>0</v>
          </cell>
          <cell r="O556">
            <v>46186667</v>
          </cell>
        </row>
        <row r="557">
          <cell r="A557" t="str">
            <v>D3502020003035020160302020200800301</v>
          </cell>
          <cell r="B557" t="str">
            <v>SERVICIOS DE CONSULTORÍA EN ADMINISTRACIÓN Y SERVICIOS DE GESTIÓN; SERVICIOS DE TECNOLOGÍA DE LA INFORMACIÓN</v>
          </cell>
          <cell r="C557">
            <v>46186667</v>
          </cell>
          <cell r="D557">
            <v>0</v>
          </cell>
          <cell r="E557">
            <v>46186667</v>
          </cell>
          <cell r="F557">
            <v>0</v>
          </cell>
          <cell r="G557">
            <v>46186667</v>
          </cell>
          <cell r="H557">
            <v>0</v>
          </cell>
          <cell r="I557">
            <v>0</v>
          </cell>
          <cell r="J557">
            <v>0</v>
          </cell>
          <cell r="K557">
            <v>46186667</v>
          </cell>
          <cell r="L557">
            <v>0</v>
          </cell>
          <cell r="M557">
            <v>46186667</v>
          </cell>
          <cell r="N557">
            <v>0</v>
          </cell>
          <cell r="O557">
            <v>46186667</v>
          </cell>
        </row>
        <row r="558">
          <cell r="A558" t="str">
            <v>D3502020003035020160302020200800307</v>
          </cell>
          <cell r="B558" t="str">
            <v>SERVICIOS DE INVESTIGACIÓN DE MERCADOS Y DE ENCUESTAS DE OPINIÓN PÚBLICA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D3502020003035020160302020200800309</v>
          </cell>
          <cell r="B559" t="str">
            <v>OTROS SERVICIOS PROFESIONALES Y TÉCNICOS N.C.P.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 t="str">
            <v>D35020200030350201603020202008005</v>
          </cell>
          <cell r="B560" t="str">
            <v>SERVICIOS DE SOPORTE</v>
          </cell>
          <cell r="C560">
            <v>110555414</v>
          </cell>
          <cell r="D560">
            <v>0</v>
          </cell>
          <cell r="E560">
            <v>110555414</v>
          </cell>
          <cell r="F560">
            <v>0</v>
          </cell>
          <cell r="G560">
            <v>108305414</v>
          </cell>
          <cell r="H560">
            <v>0</v>
          </cell>
          <cell r="I560">
            <v>2250000</v>
          </cell>
          <cell r="J560">
            <v>0</v>
          </cell>
          <cell r="K560">
            <v>108305414</v>
          </cell>
          <cell r="L560">
            <v>0</v>
          </cell>
          <cell r="M560">
            <v>108305414</v>
          </cell>
          <cell r="N560">
            <v>0</v>
          </cell>
          <cell r="O560">
            <v>108305414</v>
          </cell>
        </row>
        <row r="561">
          <cell r="A561" t="str">
            <v>D3502020003035020160302020200800509</v>
          </cell>
          <cell r="B561" t="str">
            <v>OTROS SERVICIOS AUXILIARES</v>
          </cell>
          <cell r="C561">
            <v>110555414</v>
          </cell>
          <cell r="D561">
            <v>0</v>
          </cell>
          <cell r="E561">
            <v>110555414</v>
          </cell>
          <cell r="F561">
            <v>0</v>
          </cell>
          <cell r="G561">
            <v>108305414</v>
          </cell>
          <cell r="H561">
            <v>0</v>
          </cell>
          <cell r="I561">
            <v>2250000</v>
          </cell>
          <cell r="J561">
            <v>0</v>
          </cell>
          <cell r="K561">
            <v>108305414</v>
          </cell>
          <cell r="L561">
            <v>0</v>
          </cell>
          <cell r="M561">
            <v>108305414</v>
          </cell>
          <cell r="N561">
            <v>0</v>
          </cell>
          <cell r="O561">
            <v>108305414</v>
          </cell>
        </row>
        <row r="562">
          <cell r="A562" t="str">
            <v>D35020200030350201603030202</v>
          </cell>
          <cell r="B562" t="str">
            <v>A ORGANIZACIONES INTERNACIONALES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D35020200030350201603030202001</v>
          </cell>
          <cell r="B563" t="str">
            <v>MEMBRESÍAS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A564" t="str">
            <v>D35020200030350201604</v>
          </cell>
          <cell r="B564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564">
            <v>332855561</v>
          </cell>
          <cell r="D564">
            <v>0</v>
          </cell>
          <cell r="E564">
            <v>332855561</v>
          </cell>
          <cell r="F564">
            <v>0</v>
          </cell>
          <cell r="G564">
            <v>308620031</v>
          </cell>
          <cell r="H564">
            <v>0</v>
          </cell>
          <cell r="I564">
            <v>24235530</v>
          </cell>
          <cell r="J564">
            <v>0</v>
          </cell>
          <cell r="K564">
            <v>308620031</v>
          </cell>
          <cell r="L564">
            <v>0</v>
          </cell>
          <cell r="M564">
            <v>308620031</v>
          </cell>
          <cell r="N564">
            <v>0</v>
          </cell>
          <cell r="O564">
            <v>308620031</v>
          </cell>
        </row>
        <row r="565">
          <cell r="A565" t="str">
            <v>D35020200030350201604020201</v>
          </cell>
          <cell r="B565" t="str">
            <v>MATERIALES Y SUMINISTROS</v>
          </cell>
          <cell r="C565">
            <v>230642527</v>
          </cell>
          <cell r="D565">
            <v>0</v>
          </cell>
          <cell r="E565">
            <v>230642527</v>
          </cell>
          <cell r="F565">
            <v>0</v>
          </cell>
          <cell r="G565">
            <v>206406997</v>
          </cell>
          <cell r="H565">
            <v>0</v>
          </cell>
          <cell r="I565">
            <v>24235530</v>
          </cell>
          <cell r="J565">
            <v>0</v>
          </cell>
          <cell r="K565">
            <v>206406997</v>
          </cell>
          <cell r="L565">
            <v>0</v>
          </cell>
          <cell r="M565">
            <v>206406997</v>
          </cell>
          <cell r="N565">
            <v>0</v>
          </cell>
          <cell r="O565">
            <v>206406997</v>
          </cell>
        </row>
        <row r="566">
          <cell r="A566" t="str">
            <v>D35020200030350201604020201002</v>
          </cell>
          <cell r="B566" t="str">
            <v>PRODUCTOS ALIMENTICIOS, BEBIDAS Y TABACO; TEXTILES, PRENDAS DE VESTIR Y PRODUCTOS DE CUERO</v>
          </cell>
          <cell r="C566">
            <v>165148547</v>
          </cell>
          <cell r="D566">
            <v>0</v>
          </cell>
          <cell r="E566">
            <v>165148547</v>
          </cell>
          <cell r="F566">
            <v>0</v>
          </cell>
          <cell r="G566">
            <v>140913017</v>
          </cell>
          <cell r="H566">
            <v>0</v>
          </cell>
          <cell r="I566">
            <v>24235530</v>
          </cell>
          <cell r="J566">
            <v>0</v>
          </cell>
          <cell r="K566">
            <v>140913017</v>
          </cell>
          <cell r="L566">
            <v>0</v>
          </cell>
          <cell r="M566">
            <v>140913017</v>
          </cell>
          <cell r="N566">
            <v>0</v>
          </cell>
          <cell r="O566">
            <v>140913017</v>
          </cell>
        </row>
        <row r="567">
          <cell r="A567" t="str">
            <v>D35020200030350201604020201002006</v>
          </cell>
          <cell r="B567" t="str">
            <v>HILADOS E HILOS; TEJIDOS DE FIBRAS TEXTILES INCLUSO AFELPADOS</v>
          </cell>
          <cell r="C567">
            <v>39369248</v>
          </cell>
          <cell r="D567">
            <v>0</v>
          </cell>
          <cell r="E567">
            <v>39369248</v>
          </cell>
          <cell r="F567">
            <v>0</v>
          </cell>
          <cell r="G567">
            <v>39369248</v>
          </cell>
          <cell r="H567">
            <v>0</v>
          </cell>
          <cell r="I567">
            <v>0</v>
          </cell>
          <cell r="J567">
            <v>0</v>
          </cell>
          <cell r="K567">
            <v>39369248</v>
          </cell>
          <cell r="L567">
            <v>0</v>
          </cell>
          <cell r="M567">
            <v>39369248</v>
          </cell>
          <cell r="N567">
            <v>0</v>
          </cell>
          <cell r="O567">
            <v>39369248</v>
          </cell>
        </row>
        <row r="568">
          <cell r="A568" t="str">
            <v>D35020200030350201604020201002007</v>
          </cell>
          <cell r="B568" t="str">
            <v>ARTÍCULOS TEXTILES (EXCEPTO PRENDAS DE VESTIR)</v>
          </cell>
          <cell r="C568">
            <v>125779299</v>
          </cell>
          <cell r="D568">
            <v>0</v>
          </cell>
          <cell r="E568">
            <v>125779299</v>
          </cell>
          <cell r="F568">
            <v>0</v>
          </cell>
          <cell r="G568">
            <v>101543769</v>
          </cell>
          <cell r="H568">
            <v>0</v>
          </cell>
          <cell r="I568">
            <v>24235530</v>
          </cell>
          <cell r="J568">
            <v>0</v>
          </cell>
          <cell r="K568">
            <v>101543769</v>
          </cell>
          <cell r="L568">
            <v>0</v>
          </cell>
          <cell r="M568">
            <v>101543769</v>
          </cell>
          <cell r="N568">
            <v>0</v>
          </cell>
          <cell r="O568">
            <v>101543769</v>
          </cell>
        </row>
        <row r="569">
          <cell r="A569" t="str">
            <v>D35020200030350201604020201003</v>
          </cell>
          <cell r="B569" t="str">
            <v>OTROS BIENES TRANSPORTABLES (EXCEPTO PRODUCTOS METÁLICOS, MAQUINARIA Y EQUIPO)</v>
          </cell>
          <cell r="C569">
            <v>65493980</v>
          </cell>
          <cell r="D569">
            <v>0</v>
          </cell>
          <cell r="E569">
            <v>65493980</v>
          </cell>
          <cell r="F569">
            <v>0</v>
          </cell>
          <cell r="G569">
            <v>65493980</v>
          </cell>
          <cell r="H569">
            <v>0</v>
          </cell>
          <cell r="I569">
            <v>0</v>
          </cell>
          <cell r="J569">
            <v>0</v>
          </cell>
          <cell r="K569">
            <v>65493980</v>
          </cell>
          <cell r="L569">
            <v>0</v>
          </cell>
          <cell r="M569">
            <v>65493980</v>
          </cell>
          <cell r="N569">
            <v>0</v>
          </cell>
          <cell r="O569">
            <v>65493980</v>
          </cell>
        </row>
        <row r="570">
          <cell r="A570" t="str">
            <v>D35020200030350201604020201003008</v>
          </cell>
          <cell r="B570" t="str">
            <v>OTROS BIENES TRANSPORTABLES N.C.P.</v>
          </cell>
          <cell r="C570">
            <v>65493980</v>
          </cell>
          <cell r="D570">
            <v>0</v>
          </cell>
          <cell r="E570">
            <v>65493980</v>
          </cell>
          <cell r="F570">
            <v>0</v>
          </cell>
          <cell r="G570">
            <v>65493980</v>
          </cell>
          <cell r="H570">
            <v>0</v>
          </cell>
          <cell r="I570">
            <v>0</v>
          </cell>
          <cell r="J570">
            <v>0</v>
          </cell>
          <cell r="K570">
            <v>65493980</v>
          </cell>
          <cell r="L570">
            <v>0</v>
          </cell>
          <cell r="M570">
            <v>65493980</v>
          </cell>
          <cell r="N570">
            <v>0</v>
          </cell>
          <cell r="O570">
            <v>65493980</v>
          </cell>
        </row>
        <row r="571">
          <cell r="A571" t="str">
            <v>D3502020003035020160402020100300801</v>
          </cell>
          <cell r="B571" t="str">
            <v>MUEBLES</v>
          </cell>
          <cell r="C571">
            <v>59039980</v>
          </cell>
          <cell r="D571">
            <v>0</v>
          </cell>
          <cell r="E571">
            <v>59039980</v>
          </cell>
          <cell r="F571">
            <v>0</v>
          </cell>
          <cell r="G571">
            <v>59039980</v>
          </cell>
          <cell r="H571">
            <v>0</v>
          </cell>
          <cell r="I571">
            <v>0</v>
          </cell>
          <cell r="J571">
            <v>0</v>
          </cell>
          <cell r="K571">
            <v>59039980</v>
          </cell>
          <cell r="L571">
            <v>0</v>
          </cell>
          <cell r="M571">
            <v>59039980</v>
          </cell>
          <cell r="N571">
            <v>0</v>
          </cell>
          <cell r="O571">
            <v>59039980</v>
          </cell>
        </row>
        <row r="572">
          <cell r="A572" t="str">
            <v>D3502020003035020160402020100300802</v>
          </cell>
          <cell r="B572" t="str">
            <v>JOYAS Y ARTÍCULOS CONEXOS</v>
          </cell>
          <cell r="C572">
            <v>4950000</v>
          </cell>
          <cell r="D572">
            <v>0</v>
          </cell>
          <cell r="E572">
            <v>4950000</v>
          </cell>
          <cell r="F572">
            <v>0</v>
          </cell>
          <cell r="G572">
            <v>4950000</v>
          </cell>
          <cell r="H572">
            <v>0</v>
          </cell>
          <cell r="I572">
            <v>0</v>
          </cell>
          <cell r="J572">
            <v>0</v>
          </cell>
          <cell r="K572">
            <v>4950000</v>
          </cell>
          <cell r="L572">
            <v>0</v>
          </cell>
          <cell r="M572">
            <v>4950000</v>
          </cell>
          <cell r="N572">
            <v>0</v>
          </cell>
          <cell r="O572">
            <v>4950000</v>
          </cell>
        </row>
        <row r="573">
          <cell r="A573" t="str">
            <v>D3502020003035020160402020100300809</v>
          </cell>
          <cell r="B573" t="str">
            <v>OTROS ARTÍCULOS MANUFACTURADOS N.C.P.</v>
          </cell>
          <cell r="C573">
            <v>1504000</v>
          </cell>
          <cell r="D573">
            <v>0</v>
          </cell>
          <cell r="E573">
            <v>1504000</v>
          </cell>
          <cell r="F573">
            <v>0</v>
          </cell>
          <cell r="G573">
            <v>1504000</v>
          </cell>
          <cell r="H573">
            <v>0</v>
          </cell>
          <cell r="I573">
            <v>0</v>
          </cell>
          <cell r="J573">
            <v>0</v>
          </cell>
          <cell r="K573">
            <v>1504000</v>
          </cell>
          <cell r="L573">
            <v>0</v>
          </cell>
          <cell r="M573">
            <v>1504000</v>
          </cell>
          <cell r="N573">
            <v>0</v>
          </cell>
          <cell r="O573">
            <v>1504000</v>
          </cell>
        </row>
        <row r="574">
          <cell r="A574" t="str">
            <v>D35020200030350201604020202</v>
          </cell>
          <cell r="B574" t="str">
            <v>ADQUISICIÓN DE SERVICIOS</v>
          </cell>
          <cell r="C574">
            <v>102213034</v>
          </cell>
          <cell r="D574">
            <v>0</v>
          </cell>
          <cell r="E574">
            <v>102213034</v>
          </cell>
          <cell r="F574">
            <v>0</v>
          </cell>
          <cell r="G574">
            <v>102213034</v>
          </cell>
          <cell r="H574">
            <v>0</v>
          </cell>
          <cell r="I574">
            <v>0</v>
          </cell>
          <cell r="J574">
            <v>0</v>
          </cell>
          <cell r="K574">
            <v>102213034</v>
          </cell>
          <cell r="L574">
            <v>0</v>
          </cell>
          <cell r="M574">
            <v>102213034</v>
          </cell>
          <cell r="N574">
            <v>0</v>
          </cell>
          <cell r="O574">
            <v>102213034</v>
          </cell>
        </row>
        <row r="575">
          <cell r="A575" t="str">
            <v>D35020200030350201604020202006</v>
          </cell>
          <cell r="B575" t="str">
            <v>SERVICIOS DE ALOJAMIENTO; SERVICIOS DE SUMINISTRO DE COMIDAS Y BEBIDAS; SERVICIOS DE TRANSPORTE; Y SERVICIOS DE DISTRIBUCIÓN DE ELECTRICIDAD, GAS Y AGUA</v>
          </cell>
          <cell r="C575">
            <v>33232769</v>
          </cell>
          <cell r="D575">
            <v>0</v>
          </cell>
          <cell r="E575">
            <v>33232769</v>
          </cell>
          <cell r="F575">
            <v>0</v>
          </cell>
          <cell r="G575">
            <v>33232769</v>
          </cell>
          <cell r="H575">
            <v>0</v>
          </cell>
          <cell r="I575">
            <v>0</v>
          </cell>
          <cell r="J575">
            <v>0</v>
          </cell>
          <cell r="K575">
            <v>33232769</v>
          </cell>
          <cell r="L575">
            <v>0</v>
          </cell>
          <cell r="M575">
            <v>33232769</v>
          </cell>
          <cell r="N575">
            <v>0</v>
          </cell>
          <cell r="O575">
            <v>33232769</v>
          </cell>
        </row>
        <row r="576">
          <cell r="A576" t="str">
            <v>D35020200030350201604020202006003</v>
          </cell>
          <cell r="B576" t="str">
            <v>ALOJAMIENTO; SERVICIOS DE SUMINISTROS DE COMIDAS Y BEBIDAS</v>
          </cell>
          <cell r="C576">
            <v>33232769</v>
          </cell>
          <cell r="D576">
            <v>0</v>
          </cell>
          <cell r="E576">
            <v>33232769</v>
          </cell>
          <cell r="F576">
            <v>0</v>
          </cell>
          <cell r="G576">
            <v>33232769</v>
          </cell>
          <cell r="H576">
            <v>0</v>
          </cell>
          <cell r="I576">
            <v>0</v>
          </cell>
          <cell r="J576">
            <v>0</v>
          </cell>
          <cell r="K576">
            <v>33232769</v>
          </cell>
          <cell r="L576">
            <v>0</v>
          </cell>
          <cell r="M576">
            <v>33232769</v>
          </cell>
          <cell r="N576">
            <v>0</v>
          </cell>
          <cell r="O576">
            <v>33232769</v>
          </cell>
        </row>
        <row r="577">
          <cell r="A577" t="str">
            <v>D3502020003035020160402020200600301</v>
          </cell>
          <cell r="B577" t="str">
            <v>SERVICIOS DE ALOJAMIENTO PARA ESTANCIAS CORTAS</v>
          </cell>
          <cell r="C577">
            <v>14500000</v>
          </cell>
          <cell r="D577">
            <v>0</v>
          </cell>
          <cell r="E577">
            <v>14500000</v>
          </cell>
          <cell r="F577">
            <v>0</v>
          </cell>
          <cell r="G577">
            <v>14500000</v>
          </cell>
          <cell r="H577">
            <v>0</v>
          </cell>
          <cell r="I577">
            <v>0</v>
          </cell>
          <cell r="J577">
            <v>0</v>
          </cell>
          <cell r="K577">
            <v>14500000</v>
          </cell>
          <cell r="L577">
            <v>0</v>
          </cell>
          <cell r="M577">
            <v>14500000</v>
          </cell>
          <cell r="N577">
            <v>0</v>
          </cell>
          <cell r="O577">
            <v>14500000</v>
          </cell>
        </row>
        <row r="578">
          <cell r="A578" t="str">
            <v>D3502020003035020160402020200600303</v>
          </cell>
          <cell r="B578" t="str">
            <v>SERVICIOS DE SUMINISTRO DE COMIDAS</v>
          </cell>
          <cell r="C578">
            <v>18732769</v>
          </cell>
          <cell r="D578">
            <v>0</v>
          </cell>
          <cell r="E578">
            <v>18732769</v>
          </cell>
          <cell r="F578">
            <v>0</v>
          </cell>
          <cell r="G578">
            <v>18732769</v>
          </cell>
          <cell r="H578">
            <v>0</v>
          </cell>
          <cell r="I578">
            <v>0</v>
          </cell>
          <cell r="J578">
            <v>0</v>
          </cell>
          <cell r="K578">
            <v>18732769</v>
          </cell>
          <cell r="L578">
            <v>0</v>
          </cell>
          <cell r="M578">
            <v>18732769</v>
          </cell>
          <cell r="N578">
            <v>0</v>
          </cell>
          <cell r="O578">
            <v>18732769</v>
          </cell>
        </row>
        <row r="579">
          <cell r="A579" t="str">
            <v>D35020200030350201604020202006005</v>
          </cell>
          <cell r="B579" t="str">
            <v>SERVICIOS DE TRANSPORTE DE CARGA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 t="str">
            <v>D3502020003035020160402020200600501</v>
          </cell>
          <cell r="B580" t="str">
            <v>SERVICIOS DE TRANSPORTE DE CARGA POR VÍA TERRESTRE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 t="str">
            <v>D35020200030350201604020202008</v>
          </cell>
          <cell r="B581" t="str">
            <v>SERVICIOS PRESTADOS A LAS EMPRESAS Y SERVICIOS DE PRODUCCIÓN</v>
          </cell>
          <cell r="C581">
            <v>68980265</v>
          </cell>
          <cell r="D581">
            <v>0</v>
          </cell>
          <cell r="E581">
            <v>68980265</v>
          </cell>
          <cell r="F581">
            <v>0</v>
          </cell>
          <cell r="G581">
            <v>68980265</v>
          </cell>
          <cell r="H581">
            <v>0</v>
          </cell>
          <cell r="I581">
            <v>0</v>
          </cell>
          <cell r="J581">
            <v>0</v>
          </cell>
          <cell r="K581">
            <v>68980265</v>
          </cell>
          <cell r="L581">
            <v>0</v>
          </cell>
          <cell r="M581">
            <v>68980265</v>
          </cell>
          <cell r="N581">
            <v>0</v>
          </cell>
          <cell r="O581">
            <v>68980265</v>
          </cell>
        </row>
        <row r="582">
          <cell r="A582" t="str">
            <v>D35020200030350201604020202008001</v>
          </cell>
          <cell r="B582" t="str">
            <v>SERVICIOS DE INVESTIGACIÓN Y DESARROLLO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 t="str">
            <v>D3502020003035020160402020200800102</v>
          </cell>
          <cell r="B583" t="str">
            <v>SERVICIOS DE INVESTIGACIÓN Y DESARROLLO EXPERIMENTAL EN CIENCIAS SOCIALES Y HUMANIDADES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>D35020200030350201604020202008003</v>
          </cell>
          <cell r="B584" t="str">
            <v>OTROS SERVICIOS PROFESIONALES, CIENTÍFICOS Y TÉCNICOS</v>
          </cell>
          <cell r="C584">
            <v>12980265</v>
          </cell>
          <cell r="D584">
            <v>0</v>
          </cell>
          <cell r="E584">
            <v>12980265</v>
          </cell>
          <cell r="F584">
            <v>0</v>
          </cell>
          <cell r="G584">
            <v>12980265</v>
          </cell>
          <cell r="H584">
            <v>0</v>
          </cell>
          <cell r="I584">
            <v>0</v>
          </cell>
          <cell r="J584">
            <v>0</v>
          </cell>
          <cell r="K584">
            <v>12980265</v>
          </cell>
          <cell r="L584">
            <v>0</v>
          </cell>
          <cell r="M584">
            <v>12980265</v>
          </cell>
          <cell r="N584">
            <v>0</v>
          </cell>
          <cell r="O584">
            <v>12980265</v>
          </cell>
        </row>
        <row r="585">
          <cell r="A585" t="str">
            <v>D3502020003035020160402020200800301</v>
          </cell>
          <cell r="B585" t="str">
            <v>SERVICIOS DE CONSULTORÍA EN ADMINISTRACIÓN Y SERVICIOS DE GESTIÓN; SERVICIOS DE TECNOLOGÍA DE LA INFORMACIÓN</v>
          </cell>
          <cell r="C585">
            <v>9921932</v>
          </cell>
          <cell r="D585">
            <v>0</v>
          </cell>
          <cell r="E585">
            <v>9921932</v>
          </cell>
          <cell r="F585">
            <v>0</v>
          </cell>
          <cell r="G585">
            <v>9921932</v>
          </cell>
          <cell r="H585">
            <v>0</v>
          </cell>
          <cell r="I585">
            <v>0</v>
          </cell>
          <cell r="J585">
            <v>0</v>
          </cell>
          <cell r="K585">
            <v>9921932</v>
          </cell>
          <cell r="L585">
            <v>0</v>
          </cell>
          <cell r="M585">
            <v>9921932</v>
          </cell>
          <cell r="N585">
            <v>0</v>
          </cell>
          <cell r="O585">
            <v>9921932</v>
          </cell>
        </row>
        <row r="586">
          <cell r="A586" t="str">
            <v>D3502020003035020160402020200800309</v>
          </cell>
          <cell r="B586" t="str">
            <v>OTROS SERVICIOS PROFESIONALES Y TÉCNICOS N.C.P.</v>
          </cell>
          <cell r="C586">
            <v>3058333</v>
          </cell>
          <cell r="D586">
            <v>0</v>
          </cell>
          <cell r="E586">
            <v>3058333</v>
          </cell>
          <cell r="F586">
            <v>0</v>
          </cell>
          <cell r="G586">
            <v>3058333</v>
          </cell>
          <cell r="H586">
            <v>0</v>
          </cell>
          <cell r="I586">
            <v>0</v>
          </cell>
          <cell r="J586">
            <v>0</v>
          </cell>
          <cell r="K586">
            <v>3058333</v>
          </cell>
          <cell r="L586">
            <v>0</v>
          </cell>
          <cell r="M586">
            <v>3058333</v>
          </cell>
          <cell r="N586">
            <v>0</v>
          </cell>
          <cell r="O586">
            <v>3058333</v>
          </cell>
        </row>
        <row r="587">
          <cell r="A587" t="str">
            <v>D35020200030350201604020202008005</v>
          </cell>
          <cell r="B587" t="str">
            <v>SERVICIOS DE SOPORTE</v>
          </cell>
          <cell r="C587">
            <v>56000000</v>
          </cell>
          <cell r="D587">
            <v>0</v>
          </cell>
          <cell r="E587">
            <v>56000000</v>
          </cell>
          <cell r="F587">
            <v>0</v>
          </cell>
          <cell r="G587">
            <v>56000000</v>
          </cell>
          <cell r="H587">
            <v>0</v>
          </cell>
          <cell r="I587">
            <v>0</v>
          </cell>
          <cell r="J587">
            <v>0</v>
          </cell>
          <cell r="K587">
            <v>56000000</v>
          </cell>
          <cell r="L587">
            <v>0</v>
          </cell>
          <cell r="M587">
            <v>56000000</v>
          </cell>
          <cell r="N587">
            <v>0</v>
          </cell>
          <cell r="O587">
            <v>56000000</v>
          </cell>
        </row>
        <row r="588">
          <cell r="A588" t="str">
            <v>D3502020003035020160402020200800509</v>
          </cell>
          <cell r="B588" t="str">
            <v>OTROS SERVICIOS AUXILIARES</v>
          </cell>
          <cell r="C588">
            <v>56000000</v>
          </cell>
          <cell r="D588">
            <v>0</v>
          </cell>
          <cell r="E588">
            <v>56000000</v>
          </cell>
          <cell r="F588">
            <v>0</v>
          </cell>
          <cell r="G588">
            <v>56000000</v>
          </cell>
          <cell r="H588">
            <v>0</v>
          </cell>
          <cell r="I588">
            <v>0</v>
          </cell>
          <cell r="J588">
            <v>0</v>
          </cell>
          <cell r="K588">
            <v>56000000</v>
          </cell>
          <cell r="L588">
            <v>0</v>
          </cell>
          <cell r="M588">
            <v>56000000</v>
          </cell>
          <cell r="N588">
            <v>0</v>
          </cell>
          <cell r="O588">
            <v>56000000</v>
          </cell>
        </row>
        <row r="589">
          <cell r="A589" t="str">
            <v>D35020200030350201604020202010</v>
          </cell>
          <cell r="B589" t="str">
            <v>VIÁTICOS DE LOS FUNCIONARIOS EN COMISIÓN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D350202000303502024</v>
          </cell>
          <cell r="B590" t="str">
            <v>SERVICIO DE ASISTENCIA TÉCNICA PARA LA ACTIVIDAD  ARTESANAL</v>
          </cell>
          <cell r="C590">
            <v>1650836565</v>
          </cell>
          <cell r="D590">
            <v>0</v>
          </cell>
          <cell r="E590">
            <v>1650836565</v>
          </cell>
          <cell r="F590">
            <v>0</v>
          </cell>
          <cell r="G590">
            <v>1617098178</v>
          </cell>
          <cell r="H590">
            <v>0</v>
          </cell>
          <cell r="I590">
            <v>33738387</v>
          </cell>
          <cell r="J590">
            <v>0</v>
          </cell>
          <cell r="K590">
            <v>1617098178</v>
          </cell>
          <cell r="L590">
            <v>7494000</v>
          </cell>
          <cell r="M590">
            <v>1584014551</v>
          </cell>
          <cell r="N590">
            <v>7494000</v>
          </cell>
          <cell r="O590">
            <v>1584014551</v>
          </cell>
        </row>
        <row r="591">
          <cell r="A591" t="str">
            <v>D35020200030350202401</v>
          </cell>
          <cell r="B591" t="str">
            <v>PRESTAR SERVICIOS DE ASISTENCIA TÉCNICA, CAPACITACIÓN Y FORMACIÓN EN LOS 32 DEPARTAMENTOS Y EN LA CIUDAD DE BOGOTÁ</v>
          </cell>
          <cell r="C591">
            <v>298472639</v>
          </cell>
          <cell r="D591">
            <v>0</v>
          </cell>
          <cell r="E591">
            <v>298472639</v>
          </cell>
          <cell r="F591">
            <v>0</v>
          </cell>
          <cell r="G591">
            <v>276139305</v>
          </cell>
          <cell r="H591">
            <v>0</v>
          </cell>
          <cell r="I591">
            <v>22333334</v>
          </cell>
          <cell r="J591">
            <v>0</v>
          </cell>
          <cell r="K591">
            <v>276139305</v>
          </cell>
          <cell r="L591">
            <v>7494000</v>
          </cell>
          <cell r="M591">
            <v>250135290</v>
          </cell>
          <cell r="N591">
            <v>7494000</v>
          </cell>
          <cell r="O591">
            <v>250135290</v>
          </cell>
        </row>
        <row r="592">
          <cell r="A592" t="str">
            <v>D35020200030350202401020201</v>
          </cell>
          <cell r="B592" t="str">
            <v>MATERIALES Y SUMINISTROS</v>
          </cell>
          <cell r="C592">
            <v>6216666</v>
          </cell>
          <cell r="D592">
            <v>0</v>
          </cell>
          <cell r="E592">
            <v>6216666</v>
          </cell>
          <cell r="F592">
            <v>0</v>
          </cell>
          <cell r="G592">
            <v>6216666</v>
          </cell>
          <cell r="H592">
            <v>0</v>
          </cell>
          <cell r="I592">
            <v>0</v>
          </cell>
          <cell r="J592">
            <v>0</v>
          </cell>
          <cell r="K592">
            <v>6216666</v>
          </cell>
          <cell r="L592">
            <v>0</v>
          </cell>
          <cell r="M592">
            <v>6216666</v>
          </cell>
          <cell r="N592">
            <v>0</v>
          </cell>
          <cell r="O592">
            <v>6216666</v>
          </cell>
        </row>
        <row r="593">
          <cell r="A593" t="str">
            <v>D35020200030350202401020201002</v>
          </cell>
          <cell r="B593" t="str">
            <v>PRODUCTOS ALIMENTICIOS, BEBIDAS Y TABACO; TEXTILES, PRENDAS DE VESTIR Y PRODUCTOS DE CUERO</v>
          </cell>
          <cell r="C593">
            <v>5666666</v>
          </cell>
          <cell r="D593">
            <v>0</v>
          </cell>
          <cell r="E593">
            <v>5666666</v>
          </cell>
          <cell r="F593">
            <v>0</v>
          </cell>
          <cell r="G593">
            <v>5666666</v>
          </cell>
          <cell r="H593">
            <v>0</v>
          </cell>
          <cell r="I593">
            <v>0</v>
          </cell>
          <cell r="J593">
            <v>0</v>
          </cell>
          <cell r="K593">
            <v>5666666</v>
          </cell>
          <cell r="L593">
            <v>0</v>
          </cell>
          <cell r="M593">
            <v>5666666</v>
          </cell>
          <cell r="N593">
            <v>0</v>
          </cell>
          <cell r="O593">
            <v>5666666</v>
          </cell>
        </row>
        <row r="594">
          <cell r="A594" t="str">
            <v>D35020200030350202401020201002007</v>
          </cell>
          <cell r="B594" t="str">
            <v>ARTÍCULOS TEXTILES (EXCEPTO PRENDAS DE VESTIR)</v>
          </cell>
          <cell r="C594">
            <v>5666666</v>
          </cell>
          <cell r="D594">
            <v>0</v>
          </cell>
          <cell r="E594">
            <v>5666666</v>
          </cell>
          <cell r="F594">
            <v>0</v>
          </cell>
          <cell r="G594">
            <v>5666666</v>
          </cell>
          <cell r="H594">
            <v>0</v>
          </cell>
          <cell r="I594">
            <v>0</v>
          </cell>
          <cell r="J594">
            <v>0</v>
          </cell>
          <cell r="K594">
            <v>5666666</v>
          </cell>
          <cell r="L594">
            <v>0</v>
          </cell>
          <cell r="M594">
            <v>5666666</v>
          </cell>
          <cell r="N594">
            <v>0</v>
          </cell>
          <cell r="O594">
            <v>5666666</v>
          </cell>
        </row>
        <row r="595">
          <cell r="A595" t="str">
            <v>D35020200030350202401020201003</v>
          </cell>
          <cell r="B595" t="str">
            <v>OTROS BIENES TRANSPORTABLES (EXCEPTO PRODUCTOS METÁLICOS, MAQUINARIA Y EQUIPO)</v>
          </cell>
          <cell r="C595">
            <v>550000</v>
          </cell>
          <cell r="D595">
            <v>0</v>
          </cell>
          <cell r="E595">
            <v>550000</v>
          </cell>
          <cell r="F595">
            <v>0</v>
          </cell>
          <cell r="G595">
            <v>550000</v>
          </cell>
          <cell r="H595">
            <v>0</v>
          </cell>
          <cell r="I595">
            <v>0</v>
          </cell>
          <cell r="J595">
            <v>0</v>
          </cell>
          <cell r="K595">
            <v>550000</v>
          </cell>
          <cell r="L595">
            <v>0</v>
          </cell>
          <cell r="M595">
            <v>550000</v>
          </cell>
          <cell r="N595">
            <v>0</v>
          </cell>
          <cell r="O595">
            <v>550000</v>
          </cell>
        </row>
        <row r="596">
          <cell r="A596" t="str">
            <v>D35020200030350202401020201003001</v>
          </cell>
          <cell r="B596" t="str">
            <v>PRODUCTOS DE MADERA, CORCHO, CESTERÍA Y ESPARTERÍA</v>
          </cell>
          <cell r="C596">
            <v>550000</v>
          </cell>
          <cell r="D596">
            <v>0</v>
          </cell>
          <cell r="E596">
            <v>550000</v>
          </cell>
          <cell r="F596">
            <v>0</v>
          </cell>
          <cell r="G596">
            <v>550000</v>
          </cell>
          <cell r="H596">
            <v>0</v>
          </cell>
          <cell r="I596">
            <v>0</v>
          </cell>
          <cell r="J596">
            <v>0</v>
          </cell>
          <cell r="K596">
            <v>550000</v>
          </cell>
          <cell r="L596">
            <v>0</v>
          </cell>
          <cell r="M596">
            <v>550000</v>
          </cell>
          <cell r="N596">
            <v>0</v>
          </cell>
          <cell r="O596">
            <v>550000</v>
          </cell>
        </row>
        <row r="597">
          <cell r="A597" t="str">
            <v>D35020200030350202401020202</v>
          </cell>
          <cell r="B597" t="str">
            <v>ADQUISICIÓN DE SERVICIOS</v>
          </cell>
          <cell r="C597">
            <v>292255973</v>
          </cell>
          <cell r="D597">
            <v>0</v>
          </cell>
          <cell r="E597">
            <v>292255973</v>
          </cell>
          <cell r="F597">
            <v>0</v>
          </cell>
          <cell r="G597">
            <v>269922639</v>
          </cell>
          <cell r="H597">
            <v>0</v>
          </cell>
          <cell r="I597">
            <v>22333334</v>
          </cell>
          <cell r="J597">
            <v>0</v>
          </cell>
          <cell r="K597">
            <v>269922639</v>
          </cell>
          <cell r="L597">
            <v>7494000</v>
          </cell>
          <cell r="M597">
            <v>243918624</v>
          </cell>
          <cell r="N597">
            <v>7494000</v>
          </cell>
          <cell r="O597">
            <v>243918624</v>
          </cell>
        </row>
        <row r="598">
          <cell r="A598" t="str">
            <v>D35020200030350202401020202005</v>
          </cell>
          <cell r="B598" t="str">
            <v>SERVICIOS DE LA CONSTRUCCIÓN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>D35020200030350202401020202005004</v>
          </cell>
          <cell r="B599" t="str">
            <v>SERVICIOS DE CONSTRUCCIÓN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A600" t="str">
            <v>D3502020003035020240102020200500406</v>
          </cell>
          <cell r="B600" t="str">
            <v>SERVICIOS DE INSTALACIONES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 t="str">
            <v>D35020200030350202401020202008</v>
          </cell>
          <cell r="B601" t="str">
            <v>SERVICIOS PRESTADOS A LAS EMPRESAS Y SERVICIOS DE PRODUCCIÓN</v>
          </cell>
          <cell r="C601">
            <v>292255973</v>
          </cell>
          <cell r="D601">
            <v>0</v>
          </cell>
          <cell r="E601">
            <v>292255973</v>
          </cell>
          <cell r="F601">
            <v>0</v>
          </cell>
          <cell r="G601">
            <v>269922639</v>
          </cell>
          <cell r="H601">
            <v>0</v>
          </cell>
          <cell r="I601">
            <v>22333334</v>
          </cell>
          <cell r="J601">
            <v>0</v>
          </cell>
          <cell r="K601">
            <v>269922639</v>
          </cell>
          <cell r="L601">
            <v>7494000</v>
          </cell>
          <cell r="M601">
            <v>243918624</v>
          </cell>
          <cell r="N601">
            <v>7494000</v>
          </cell>
          <cell r="O601">
            <v>243918624</v>
          </cell>
        </row>
        <row r="602">
          <cell r="A602" t="str">
            <v>D35020200030350202401020202008001</v>
          </cell>
          <cell r="B602" t="str">
            <v>SERVICIOS DE INVESTIGACIÓN Y DESARROLLO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A603" t="str">
            <v>D3502020003035020240102020200800102</v>
          </cell>
          <cell r="B603" t="str">
            <v>SERVICIOS DE INVESTIGACIÓN Y DESARROLLO EXPERIMENTAL EN CIENCIAS SOCIALES Y HUMANIDADES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D35020200030350202401020202008003</v>
          </cell>
          <cell r="B604" t="str">
            <v>OTROS SERVICIOS PROFESIONALES, CIENTÍFICOS Y TÉCNICOS</v>
          </cell>
          <cell r="C604">
            <v>286149025</v>
          </cell>
          <cell r="D604">
            <v>0</v>
          </cell>
          <cell r="E604">
            <v>286149025</v>
          </cell>
          <cell r="F604">
            <v>0</v>
          </cell>
          <cell r="G604">
            <v>263815691</v>
          </cell>
          <cell r="H604">
            <v>0</v>
          </cell>
          <cell r="I604">
            <v>22333334</v>
          </cell>
          <cell r="J604">
            <v>0</v>
          </cell>
          <cell r="K604">
            <v>263815691</v>
          </cell>
          <cell r="L604">
            <v>7494000</v>
          </cell>
          <cell r="M604">
            <v>243918624</v>
          </cell>
          <cell r="N604">
            <v>7494000</v>
          </cell>
          <cell r="O604">
            <v>243918624</v>
          </cell>
        </row>
        <row r="605">
          <cell r="A605" t="str">
            <v>D3502020003035020240102020200800301</v>
          </cell>
          <cell r="B605" t="str">
            <v>SERVICIOS DE CONSULTORÍA EN ADMINISTRACIÓN Y SERVICIOS DE GESTIÓN; SERVICIOS DE TECNOLOGÍA DE LA INFORMACIÓN</v>
          </cell>
          <cell r="C605">
            <v>201285690</v>
          </cell>
          <cell r="D605">
            <v>0</v>
          </cell>
          <cell r="E605">
            <v>201285690</v>
          </cell>
          <cell r="F605">
            <v>0</v>
          </cell>
          <cell r="G605">
            <v>178952356</v>
          </cell>
          <cell r="H605">
            <v>0</v>
          </cell>
          <cell r="I605">
            <v>22333334</v>
          </cell>
          <cell r="J605">
            <v>0</v>
          </cell>
          <cell r="K605">
            <v>178952356</v>
          </cell>
          <cell r="L605">
            <v>7494000</v>
          </cell>
          <cell r="M605">
            <v>175621956</v>
          </cell>
          <cell r="N605">
            <v>7494000</v>
          </cell>
          <cell r="O605">
            <v>175621956</v>
          </cell>
        </row>
        <row r="606">
          <cell r="A606" t="str">
            <v>D3502020003035020240102020200800309</v>
          </cell>
          <cell r="B606" t="str">
            <v>OTROS SERVICIOS PROFESIONALES Y TÉCNICOS N.C.P.</v>
          </cell>
          <cell r="C606">
            <v>84863335</v>
          </cell>
          <cell r="D606">
            <v>0</v>
          </cell>
          <cell r="E606">
            <v>84863335</v>
          </cell>
          <cell r="F606">
            <v>0</v>
          </cell>
          <cell r="G606">
            <v>84863335</v>
          </cell>
          <cell r="H606">
            <v>0</v>
          </cell>
          <cell r="I606">
            <v>0</v>
          </cell>
          <cell r="J606">
            <v>0</v>
          </cell>
          <cell r="K606">
            <v>84863335</v>
          </cell>
          <cell r="L606">
            <v>0</v>
          </cell>
          <cell r="M606">
            <v>68296668</v>
          </cell>
          <cell r="N606">
            <v>0</v>
          </cell>
          <cell r="O606">
            <v>68296668</v>
          </cell>
        </row>
        <row r="607">
          <cell r="A607" t="str">
            <v>D35020200030350202401020202008005</v>
          </cell>
          <cell r="B607" t="str">
            <v>SERVICIOS DE SOPORTE</v>
          </cell>
          <cell r="C607">
            <v>6106948</v>
          </cell>
          <cell r="D607">
            <v>0</v>
          </cell>
          <cell r="E607">
            <v>6106948</v>
          </cell>
          <cell r="F607">
            <v>0</v>
          </cell>
          <cell r="G607">
            <v>6106948</v>
          </cell>
          <cell r="H607">
            <v>0</v>
          </cell>
          <cell r="I607">
            <v>0</v>
          </cell>
          <cell r="J607">
            <v>0</v>
          </cell>
          <cell r="K607">
            <v>6106948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A608" t="str">
            <v>D3502020003035020240102020200800509</v>
          </cell>
          <cell r="B608" t="str">
            <v>OTROS SERVICIOS AUXILIARES</v>
          </cell>
          <cell r="C608">
            <v>6106948</v>
          </cell>
          <cell r="D608">
            <v>0</v>
          </cell>
          <cell r="E608">
            <v>6106948</v>
          </cell>
          <cell r="F608">
            <v>0</v>
          </cell>
          <cell r="G608">
            <v>6106948</v>
          </cell>
          <cell r="H608">
            <v>0</v>
          </cell>
          <cell r="I608">
            <v>0</v>
          </cell>
          <cell r="J608">
            <v>0</v>
          </cell>
          <cell r="K608">
            <v>6106948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A609" t="str">
            <v>D35020200030350202402</v>
          </cell>
          <cell r="B609" t="str">
            <v>"GESTIONAR ALIANZAS PARA LA COFINANCIACIÓN DE PROYECTOS DE DESARROLLO DE LA ACTIVIDAD ARTESANAL EN LOS 32 DEPARTAMENTOS Y EN LA CIUDAD DE BOGOTÁ (INCLUIYE RECURSOS
DE COFINANCIACIÓN)"</v>
          </cell>
          <cell r="C609">
            <v>1352363926</v>
          </cell>
          <cell r="D609">
            <v>0</v>
          </cell>
          <cell r="E609">
            <v>1352363926</v>
          </cell>
          <cell r="F609">
            <v>0</v>
          </cell>
          <cell r="G609">
            <v>1340958873</v>
          </cell>
          <cell r="H609">
            <v>0</v>
          </cell>
          <cell r="I609">
            <v>11405053</v>
          </cell>
          <cell r="J609">
            <v>0</v>
          </cell>
          <cell r="K609">
            <v>1340958873</v>
          </cell>
          <cell r="L609">
            <v>0</v>
          </cell>
          <cell r="M609">
            <v>1333879261</v>
          </cell>
          <cell r="N609">
            <v>0</v>
          </cell>
          <cell r="O609">
            <v>1333879261</v>
          </cell>
        </row>
        <row r="610">
          <cell r="A610" t="str">
            <v>D35020200030350202402020201</v>
          </cell>
          <cell r="B610" t="str">
            <v>MATERIALES Y SUMINISTROS</v>
          </cell>
          <cell r="C610">
            <v>558235739</v>
          </cell>
          <cell r="D610">
            <v>0</v>
          </cell>
          <cell r="E610">
            <v>558235739</v>
          </cell>
          <cell r="F610">
            <v>0</v>
          </cell>
          <cell r="G610">
            <v>558235739</v>
          </cell>
          <cell r="H610">
            <v>0</v>
          </cell>
          <cell r="I610">
            <v>0</v>
          </cell>
          <cell r="J610">
            <v>0</v>
          </cell>
          <cell r="K610">
            <v>558235739</v>
          </cell>
          <cell r="L610">
            <v>0</v>
          </cell>
          <cell r="M610">
            <v>558235739</v>
          </cell>
          <cell r="N610">
            <v>0</v>
          </cell>
          <cell r="O610">
            <v>558235739</v>
          </cell>
        </row>
        <row r="611">
          <cell r="A611" t="str">
            <v>D35020200030350202402020201000</v>
          </cell>
          <cell r="B611" t="str">
            <v>AGRICULTURA, SILVICULTURA Y PRODUCTOS DE LA PESCA</v>
          </cell>
          <cell r="C611">
            <v>23794800</v>
          </cell>
          <cell r="D611">
            <v>0</v>
          </cell>
          <cell r="E611">
            <v>23794800</v>
          </cell>
          <cell r="F611">
            <v>0</v>
          </cell>
          <cell r="G611">
            <v>23794800</v>
          </cell>
          <cell r="H611">
            <v>0</v>
          </cell>
          <cell r="I611">
            <v>0</v>
          </cell>
          <cell r="J611">
            <v>0</v>
          </cell>
          <cell r="K611">
            <v>23794800</v>
          </cell>
          <cell r="L611">
            <v>0</v>
          </cell>
          <cell r="M611">
            <v>23794800</v>
          </cell>
          <cell r="N611">
            <v>0</v>
          </cell>
          <cell r="O611">
            <v>23794800</v>
          </cell>
        </row>
        <row r="612">
          <cell r="A612" t="str">
            <v>D35020200030350202402020201000001</v>
          </cell>
          <cell r="B612" t="str">
            <v>PRODUCTOS DE LA AGRICULTURA Y LA HORTICULTURA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D3502020003035020240202020100000109</v>
          </cell>
          <cell r="B613" t="str">
            <v>PRODUCTOS DE FORRAJE, FIBRAS, PLANTAS VIVAS, FLORES Y CAPULLOS DE FLORES, TABACO EN RAMA Y CAUCHO NATURAL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A614" t="str">
            <v>D35020200030350202402020201000002</v>
          </cell>
          <cell r="B614" t="str">
            <v>ANIMALES VIVOS Y PRODUCTOS ANIMALES (EXCEPTO LA CARNE)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A615" t="str">
            <v>D3502020003035020240202020100000209</v>
          </cell>
          <cell r="B615" t="str">
            <v>OTROS PRODUCTOS ANIMALES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D35020200030350202402020201000003</v>
          </cell>
          <cell r="B616" t="str">
            <v>PRODUCTOS DE LA SILVICULTURA Y DE LA EXPLOTACIÓN FORESTAL</v>
          </cell>
          <cell r="C616">
            <v>23794800</v>
          </cell>
          <cell r="D616">
            <v>0</v>
          </cell>
          <cell r="E616">
            <v>23794800</v>
          </cell>
          <cell r="F616">
            <v>0</v>
          </cell>
          <cell r="G616">
            <v>23794800</v>
          </cell>
          <cell r="H616">
            <v>0</v>
          </cell>
          <cell r="I616">
            <v>0</v>
          </cell>
          <cell r="J616">
            <v>0</v>
          </cell>
          <cell r="K616">
            <v>23794800</v>
          </cell>
          <cell r="L616">
            <v>0</v>
          </cell>
          <cell r="M616">
            <v>23794800</v>
          </cell>
          <cell r="N616">
            <v>0</v>
          </cell>
          <cell r="O616">
            <v>23794800</v>
          </cell>
        </row>
        <row r="617">
          <cell r="A617" t="str">
            <v>D3502020003035020240202020100000301</v>
          </cell>
          <cell r="B617" t="str">
            <v>MADERA EN BRUTO</v>
          </cell>
          <cell r="C617">
            <v>23794800</v>
          </cell>
          <cell r="D617">
            <v>0</v>
          </cell>
          <cell r="E617">
            <v>23794800</v>
          </cell>
          <cell r="F617">
            <v>0</v>
          </cell>
          <cell r="G617">
            <v>23794800</v>
          </cell>
          <cell r="H617">
            <v>0</v>
          </cell>
          <cell r="I617">
            <v>0</v>
          </cell>
          <cell r="J617">
            <v>0</v>
          </cell>
          <cell r="K617">
            <v>23794800</v>
          </cell>
          <cell r="L617">
            <v>0</v>
          </cell>
          <cell r="M617">
            <v>23794800</v>
          </cell>
          <cell r="N617">
            <v>0</v>
          </cell>
          <cell r="O617">
            <v>23794800</v>
          </cell>
        </row>
        <row r="618">
          <cell r="A618" t="str">
            <v>D35020200030350202402020201002</v>
          </cell>
          <cell r="B618" t="str">
            <v>PRODUCTOS ALIMENTICIOS, BEBIDAS Y TABACO; TEXTILES, PRENDAS DE VESTIR Y PRODUCTOS DE CUERO</v>
          </cell>
          <cell r="C618">
            <v>66189674</v>
          </cell>
          <cell r="D618">
            <v>0</v>
          </cell>
          <cell r="E618">
            <v>66189674</v>
          </cell>
          <cell r="F618">
            <v>0</v>
          </cell>
          <cell r="G618">
            <v>66189674</v>
          </cell>
          <cell r="H618">
            <v>0</v>
          </cell>
          <cell r="I618">
            <v>0</v>
          </cell>
          <cell r="J618">
            <v>0</v>
          </cell>
          <cell r="K618">
            <v>66189674</v>
          </cell>
          <cell r="L618">
            <v>0</v>
          </cell>
          <cell r="M618">
            <v>66189674</v>
          </cell>
          <cell r="N618">
            <v>0</v>
          </cell>
          <cell r="O618">
            <v>66189674</v>
          </cell>
        </row>
        <row r="619">
          <cell r="A619" t="str">
            <v>D35020200030350202402020201002001</v>
          </cell>
          <cell r="B619" t="str">
            <v>CARNE, PESCADO, FRUTAS, HORTALIZAS, ACEITES Y GRASAS</v>
          </cell>
          <cell r="C619">
            <v>379503</v>
          </cell>
          <cell r="D619">
            <v>0</v>
          </cell>
          <cell r="E619">
            <v>379503</v>
          </cell>
          <cell r="F619">
            <v>0</v>
          </cell>
          <cell r="G619">
            <v>379503</v>
          </cell>
          <cell r="H619">
            <v>0</v>
          </cell>
          <cell r="I619">
            <v>0</v>
          </cell>
          <cell r="J619">
            <v>0</v>
          </cell>
          <cell r="K619">
            <v>379503</v>
          </cell>
          <cell r="L619">
            <v>0</v>
          </cell>
          <cell r="M619">
            <v>379503</v>
          </cell>
          <cell r="N619">
            <v>0</v>
          </cell>
          <cell r="O619">
            <v>379503</v>
          </cell>
        </row>
        <row r="620">
          <cell r="A620" t="str">
            <v>D3502020003035020240202020100200105</v>
          </cell>
          <cell r="B620" t="str">
            <v>ACEITES Y GRASAS ANIMALES Y VEGETALES</v>
          </cell>
          <cell r="C620">
            <v>97479</v>
          </cell>
          <cell r="D620">
            <v>0</v>
          </cell>
          <cell r="E620">
            <v>97479</v>
          </cell>
          <cell r="F620">
            <v>0</v>
          </cell>
          <cell r="G620">
            <v>97479</v>
          </cell>
          <cell r="H620">
            <v>0</v>
          </cell>
          <cell r="I620">
            <v>0</v>
          </cell>
          <cell r="J620">
            <v>0</v>
          </cell>
          <cell r="K620">
            <v>97479</v>
          </cell>
          <cell r="L620">
            <v>0</v>
          </cell>
          <cell r="M620">
            <v>97479</v>
          </cell>
          <cell r="N620">
            <v>0</v>
          </cell>
          <cell r="O620">
            <v>97479</v>
          </cell>
        </row>
        <row r="621">
          <cell r="A621" t="str">
            <v>D3502020003035020240202020100200107</v>
          </cell>
          <cell r="B62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621">
            <v>282024</v>
          </cell>
          <cell r="D621">
            <v>0</v>
          </cell>
          <cell r="E621">
            <v>282024</v>
          </cell>
          <cell r="F621">
            <v>0</v>
          </cell>
          <cell r="G621">
            <v>282024</v>
          </cell>
          <cell r="H621">
            <v>0</v>
          </cell>
          <cell r="I621">
            <v>0</v>
          </cell>
          <cell r="J621">
            <v>0</v>
          </cell>
          <cell r="K621">
            <v>282024</v>
          </cell>
          <cell r="L621">
            <v>0</v>
          </cell>
          <cell r="M621">
            <v>282024</v>
          </cell>
          <cell r="N621">
            <v>0</v>
          </cell>
          <cell r="O621">
            <v>282024</v>
          </cell>
        </row>
        <row r="622">
          <cell r="A622" t="str">
            <v>D35020200030350202402020201002006</v>
          </cell>
          <cell r="B622" t="str">
            <v>HILADOS E HILOS; TEJIDOS DE FIBRAS TEXTILES INCLUSO AFELPADOS</v>
          </cell>
          <cell r="C622">
            <v>23453132</v>
          </cell>
          <cell r="D622">
            <v>0</v>
          </cell>
          <cell r="E622">
            <v>23453132</v>
          </cell>
          <cell r="F622">
            <v>0</v>
          </cell>
          <cell r="G622">
            <v>23453132</v>
          </cell>
          <cell r="H622">
            <v>0</v>
          </cell>
          <cell r="I622">
            <v>0</v>
          </cell>
          <cell r="J622">
            <v>0</v>
          </cell>
          <cell r="K622">
            <v>23453132</v>
          </cell>
          <cell r="L622">
            <v>0</v>
          </cell>
          <cell r="M622">
            <v>23453132</v>
          </cell>
          <cell r="N622">
            <v>0</v>
          </cell>
          <cell r="O622">
            <v>23453132</v>
          </cell>
        </row>
        <row r="623">
          <cell r="A623" t="str">
            <v>D35020200030350202402020201002007</v>
          </cell>
          <cell r="B623" t="str">
            <v>ARTÍCULOS TEXTILES (EXCEPTO PRENDAS DE VESTIR)</v>
          </cell>
          <cell r="C623">
            <v>9692681</v>
          </cell>
          <cell r="D623">
            <v>0</v>
          </cell>
          <cell r="E623">
            <v>9692681</v>
          </cell>
          <cell r="F623">
            <v>0</v>
          </cell>
          <cell r="G623">
            <v>9692681</v>
          </cell>
          <cell r="H623">
            <v>0</v>
          </cell>
          <cell r="I623">
            <v>0</v>
          </cell>
          <cell r="J623">
            <v>0</v>
          </cell>
          <cell r="K623">
            <v>9692681</v>
          </cell>
          <cell r="L623">
            <v>0</v>
          </cell>
          <cell r="M623">
            <v>9692681</v>
          </cell>
          <cell r="N623">
            <v>0</v>
          </cell>
          <cell r="O623">
            <v>9692681</v>
          </cell>
        </row>
        <row r="624">
          <cell r="A624" t="str">
            <v>D35020200030350202402020201002008</v>
          </cell>
          <cell r="B624" t="str">
            <v>DOTACIÓN (PRENDAS DE VESTIR Y CALZADO)</v>
          </cell>
          <cell r="C624">
            <v>1842607</v>
          </cell>
          <cell r="D624">
            <v>0</v>
          </cell>
          <cell r="E624">
            <v>1842607</v>
          </cell>
          <cell r="F624">
            <v>0</v>
          </cell>
          <cell r="G624">
            <v>1842607</v>
          </cell>
          <cell r="H624">
            <v>0</v>
          </cell>
          <cell r="I624">
            <v>0</v>
          </cell>
          <cell r="J624">
            <v>0</v>
          </cell>
          <cell r="K624">
            <v>1842607</v>
          </cell>
          <cell r="L624">
            <v>0</v>
          </cell>
          <cell r="M624">
            <v>1842607</v>
          </cell>
          <cell r="N624">
            <v>0</v>
          </cell>
          <cell r="O624">
            <v>1842607</v>
          </cell>
        </row>
        <row r="625">
          <cell r="A625" t="str">
            <v>D35020200030350202402020201002009</v>
          </cell>
          <cell r="B625" t="str">
            <v>CUERO Y PRODUCTOS DE CUERO; CALZADO</v>
          </cell>
          <cell r="C625">
            <v>30821751</v>
          </cell>
          <cell r="D625">
            <v>0</v>
          </cell>
          <cell r="E625">
            <v>30821751</v>
          </cell>
          <cell r="F625">
            <v>0</v>
          </cell>
          <cell r="G625">
            <v>30821751</v>
          </cell>
          <cell r="H625">
            <v>0</v>
          </cell>
          <cell r="I625">
            <v>0</v>
          </cell>
          <cell r="J625">
            <v>0</v>
          </cell>
          <cell r="K625">
            <v>30821751</v>
          </cell>
          <cell r="L625">
            <v>0</v>
          </cell>
          <cell r="M625">
            <v>30821751</v>
          </cell>
          <cell r="N625">
            <v>0</v>
          </cell>
          <cell r="O625">
            <v>30821751</v>
          </cell>
        </row>
        <row r="626">
          <cell r="A626" t="str">
            <v>D35020200030350202402020201003</v>
          </cell>
          <cell r="B626" t="str">
            <v>OTROS BIENES TRANSPORTABLES (EXCEPTO PRODUCTOS METÁLICOS, MAQUINARIA Y EQUIPO)</v>
          </cell>
          <cell r="C626">
            <v>120638381</v>
          </cell>
          <cell r="D626">
            <v>0</v>
          </cell>
          <cell r="E626">
            <v>120638381</v>
          </cell>
          <cell r="F626">
            <v>0</v>
          </cell>
          <cell r="G626">
            <v>120638381</v>
          </cell>
          <cell r="H626">
            <v>0</v>
          </cell>
          <cell r="I626">
            <v>0</v>
          </cell>
          <cell r="J626">
            <v>0</v>
          </cell>
          <cell r="K626">
            <v>120638381</v>
          </cell>
          <cell r="L626">
            <v>0</v>
          </cell>
          <cell r="M626">
            <v>120638381</v>
          </cell>
          <cell r="N626">
            <v>0</v>
          </cell>
          <cell r="O626">
            <v>120638381</v>
          </cell>
        </row>
        <row r="627">
          <cell r="A627" t="str">
            <v>D35020200030350202402020201003001</v>
          </cell>
          <cell r="B627" t="str">
            <v>PRODUCTOS DE MADERA, CORCHO, CESTERÍA Y ESPARTERÍA</v>
          </cell>
          <cell r="C627">
            <v>859424</v>
          </cell>
          <cell r="D627">
            <v>0</v>
          </cell>
          <cell r="E627">
            <v>859424</v>
          </cell>
          <cell r="F627">
            <v>0</v>
          </cell>
          <cell r="G627">
            <v>859424</v>
          </cell>
          <cell r="H627">
            <v>0</v>
          </cell>
          <cell r="I627">
            <v>0</v>
          </cell>
          <cell r="J627">
            <v>0</v>
          </cell>
          <cell r="K627">
            <v>859424</v>
          </cell>
          <cell r="L627">
            <v>0</v>
          </cell>
          <cell r="M627">
            <v>859424</v>
          </cell>
          <cell r="N627">
            <v>0</v>
          </cell>
          <cell r="O627">
            <v>859424</v>
          </cell>
        </row>
        <row r="628">
          <cell r="A628" t="str">
            <v>D35020200030350202402020201003002</v>
          </cell>
          <cell r="B628" t="str">
            <v>PASTA O PULPA, PAPEL Y PRODUCTOS DE PAPEL; IMPRESOS Y ARTÍCULOS RELACIONADOS</v>
          </cell>
          <cell r="C628">
            <v>2627313</v>
          </cell>
          <cell r="D628">
            <v>0</v>
          </cell>
          <cell r="E628">
            <v>2627313</v>
          </cell>
          <cell r="F628">
            <v>0</v>
          </cell>
          <cell r="G628">
            <v>2627313</v>
          </cell>
          <cell r="H628">
            <v>0</v>
          </cell>
          <cell r="I628">
            <v>0</v>
          </cell>
          <cell r="J628">
            <v>0</v>
          </cell>
          <cell r="K628">
            <v>2627313</v>
          </cell>
          <cell r="L628">
            <v>0</v>
          </cell>
          <cell r="M628">
            <v>2627313</v>
          </cell>
          <cell r="N628">
            <v>0</v>
          </cell>
          <cell r="O628">
            <v>2627313</v>
          </cell>
        </row>
        <row r="629">
          <cell r="A629" t="str">
            <v>D3502020003035020240202020100300201</v>
          </cell>
          <cell r="B629" t="str">
            <v>PASTA DE PAPEL, PAPEL Y CARTÓN</v>
          </cell>
          <cell r="C629">
            <v>2627313</v>
          </cell>
          <cell r="D629">
            <v>0</v>
          </cell>
          <cell r="E629">
            <v>2627313</v>
          </cell>
          <cell r="F629">
            <v>0</v>
          </cell>
          <cell r="G629">
            <v>2627313</v>
          </cell>
          <cell r="H629">
            <v>0</v>
          </cell>
          <cell r="I629">
            <v>0</v>
          </cell>
          <cell r="J629">
            <v>0</v>
          </cell>
          <cell r="K629">
            <v>2627313</v>
          </cell>
          <cell r="L629">
            <v>0</v>
          </cell>
          <cell r="M629">
            <v>2627313</v>
          </cell>
          <cell r="N629">
            <v>0</v>
          </cell>
          <cell r="O629">
            <v>2627313</v>
          </cell>
        </row>
        <row r="630">
          <cell r="A630" t="str">
            <v>D35020200030350202402020201003004</v>
          </cell>
          <cell r="B630" t="str">
            <v>QUÍMICOS BÁSICOS</v>
          </cell>
          <cell r="C630">
            <v>441911</v>
          </cell>
          <cell r="D630">
            <v>0</v>
          </cell>
          <cell r="E630">
            <v>441911</v>
          </cell>
          <cell r="F630">
            <v>0</v>
          </cell>
          <cell r="G630">
            <v>441911</v>
          </cell>
          <cell r="H630">
            <v>0</v>
          </cell>
          <cell r="I630">
            <v>0</v>
          </cell>
          <cell r="J630">
            <v>0</v>
          </cell>
          <cell r="K630">
            <v>441911</v>
          </cell>
          <cell r="L630">
            <v>0</v>
          </cell>
          <cell r="M630">
            <v>441911</v>
          </cell>
          <cell r="N630">
            <v>0</v>
          </cell>
          <cell r="O630">
            <v>441911</v>
          </cell>
        </row>
        <row r="631">
          <cell r="A631" t="str">
            <v>D3502020003035020240202020100300407</v>
          </cell>
          <cell r="B631" t="str">
            <v>PLÁSTICOS EN FORMAS PRIMARIAS</v>
          </cell>
          <cell r="C631">
            <v>441911</v>
          </cell>
          <cell r="D631">
            <v>0</v>
          </cell>
          <cell r="E631">
            <v>441911</v>
          </cell>
          <cell r="F631">
            <v>0</v>
          </cell>
          <cell r="G631">
            <v>441911</v>
          </cell>
          <cell r="H631">
            <v>0</v>
          </cell>
          <cell r="I631">
            <v>0</v>
          </cell>
          <cell r="J631">
            <v>0</v>
          </cell>
          <cell r="K631">
            <v>441911</v>
          </cell>
          <cell r="L631">
            <v>0</v>
          </cell>
          <cell r="M631">
            <v>441911</v>
          </cell>
          <cell r="N631">
            <v>0</v>
          </cell>
          <cell r="O631">
            <v>441911</v>
          </cell>
        </row>
        <row r="632">
          <cell r="A632" t="str">
            <v>D35020200030350202402020201003005</v>
          </cell>
          <cell r="B632" t="str">
            <v>OTROS PRODUCTOS QUÍMICOS; FIBRAS ARTIFICIALES (O FIBRAS INDUSTRIALES HECHAS POR EL HOMBRE)</v>
          </cell>
          <cell r="C632">
            <v>21107327</v>
          </cell>
          <cell r="D632">
            <v>0</v>
          </cell>
          <cell r="E632">
            <v>21107327</v>
          </cell>
          <cell r="F632">
            <v>0</v>
          </cell>
          <cell r="G632">
            <v>21107327</v>
          </cell>
          <cell r="H632">
            <v>0</v>
          </cell>
          <cell r="I632">
            <v>0</v>
          </cell>
          <cell r="J632">
            <v>0</v>
          </cell>
          <cell r="K632">
            <v>21107327</v>
          </cell>
          <cell r="L632">
            <v>0</v>
          </cell>
          <cell r="M632">
            <v>21107327</v>
          </cell>
          <cell r="N632">
            <v>0</v>
          </cell>
          <cell r="O632">
            <v>21107327</v>
          </cell>
        </row>
        <row r="633">
          <cell r="A633" t="str">
            <v>D3502020003035020240202020100300501</v>
          </cell>
          <cell r="B633" t="str">
            <v>PINTURAS Y BARNICES Y PRODUCTOS RELACIONADOS; COLORES PARA LA PINTURA ARTÍSTICA; TINTAS</v>
          </cell>
          <cell r="C633">
            <v>21107327</v>
          </cell>
          <cell r="D633">
            <v>0</v>
          </cell>
          <cell r="E633">
            <v>21107327</v>
          </cell>
          <cell r="F633">
            <v>0</v>
          </cell>
          <cell r="G633">
            <v>21107327</v>
          </cell>
          <cell r="H633">
            <v>0</v>
          </cell>
          <cell r="I633">
            <v>0</v>
          </cell>
          <cell r="J633">
            <v>0</v>
          </cell>
          <cell r="K633">
            <v>21107327</v>
          </cell>
          <cell r="L633">
            <v>0</v>
          </cell>
          <cell r="M633">
            <v>21107327</v>
          </cell>
          <cell r="N633">
            <v>0</v>
          </cell>
          <cell r="O633">
            <v>21107327</v>
          </cell>
        </row>
        <row r="634">
          <cell r="A634" t="str">
            <v>D3502020003035020240202020100300504</v>
          </cell>
          <cell r="B634" t="str">
            <v>PRODUCTOS QUÍMICOS N.C.P.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 t="str">
            <v>D35020200030350202402020201003006</v>
          </cell>
          <cell r="B635" t="str">
            <v>PRODUCTOS DE CAUCHO Y PLÁSTICO</v>
          </cell>
          <cell r="C635">
            <v>441760</v>
          </cell>
          <cell r="D635">
            <v>0</v>
          </cell>
          <cell r="E635">
            <v>441760</v>
          </cell>
          <cell r="F635">
            <v>0</v>
          </cell>
          <cell r="G635">
            <v>441760</v>
          </cell>
          <cell r="H635">
            <v>0</v>
          </cell>
          <cell r="I635">
            <v>0</v>
          </cell>
          <cell r="J635">
            <v>0</v>
          </cell>
          <cell r="K635">
            <v>441760</v>
          </cell>
          <cell r="L635">
            <v>0</v>
          </cell>
          <cell r="M635">
            <v>441760</v>
          </cell>
          <cell r="N635">
            <v>0</v>
          </cell>
          <cell r="O635">
            <v>441760</v>
          </cell>
        </row>
        <row r="636">
          <cell r="A636" t="str">
            <v>D3502020003035020240202020100300602</v>
          </cell>
          <cell r="B636" t="str">
            <v>OTROS PRODUCTOS DE CAUCHO</v>
          </cell>
          <cell r="C636">
            <v>441760</v>
          </cell>
          <cell r="D636">
            <v>0</v>
          </cell>
          <cell r="E636">
            <v>441760</v>
          </cell>
          <cell r="F636">
            <v>0</v>
          </cell>
          <cell r="G636">
            <v>441760</v>
          </cell>
          <cell r="H636">
            <v>0</v>
          </cell>
          <cell r="I636">
            <v>0</v>
          </cell>
          <cell r="J636">
            <v>0</v>
          </cell>
          <cell r="K636">
            <v>441760</v>
          </cell>
          <cell r="L636">
            <v>0</v>
          </cell>
          <cell r="M636">
            <v>441760</v>
          </cell>
          <cell r="N636">
            <v>0</v>
          </cell>
          <cell r="O636">
            <v>441760</v>
          </cell>
        </row>
        <row r="637">
          <cell r="A637" t="str">
            <v>D35020200030350202402020201003007</v>
          </cell>
          <cell r="B637" t="str">
            <v>VIDRIO Y PRODUCTOS DE VIDRIO Y OTROS PRODUCTOS NO METÁLICOS N.C.P.</v>
          </cell>
          <cell r="C637">
            <v>94006548</v>
          </cell>
          <cell r="D637">
            <v>0</v>
          </cell>
          <cell r="E637">
            <v>94006548</v>
          </cell>
          <cell r="F637">
            <v>0</v>
          </cell>
          <cell r="G637">
            <v>94006548</v>
          </cell>
          <cell r="H637">
            <v>0</v>
          </cell>
          <cell r="I637">
            <v>0</v>
          </cell>
          <cell r="J637">
            <v>0</v>
          </cell>
          <cell r="K637">
            <v>94006548</v>
          </cell>
          <cell r="L637">
            <v>0</v>
          </cell>
          <cell r="M637">
            <v>94006548</v>
          </cell>
          <cell r="N637">
            <v>0</v>
          </cell>
          <cell r="O637">
            <v>94006548</v>
          </cell>
        </row>
        <row r="638">
          <cell r="A638" t="str">
            <v>D3502020003035020240202020100300701</v>
          </cell>
          <cell r="B638" t="str">
            <v>VIDRIO Y PRODUCTOS DE VIDRIO</v>
          </cell>
          <cell r="C638">
            <v>94006548</v>
          </cell>
          <cell r="D638">
            <v>0</v>
          </cell>
          <cell r="E638">
            <v>94006548</v>
          </cell>
          <cell r="F638">
            <v>0</v>
          </cell>
          <cell r="G638">
            <v>94006548</v>
          </cell>
          <cell r="H638">
            <v>0</v>
          </cell>
          <cell r="I638">
            <v>0</v>
          </cell>
          <cell r="J638">
            <v>0</v>
          </cell>
          <cell r="K638">
            <v>94006548</v>
          </cell>
          <cell r="L638">
            <v>0</v>
          </cell>
          <cell r="M638">
            <v>94006548</v>
          </cell>
          <cell r="N638">
            <v>0</v>
          </cell>
          <cell r="O638">
            <v>94006548</v>
          </cell>
        </row>
        <row r="639">
          <cell r="A639" t="str">
            <v>D3502020003035020240202020100300709</v>
          </cell>
          <cell r="B639" t="str">
            <v>OTROS PRODUCTOS MINERALES NO METÁLICOS N.C.P.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 t="str">
            <v>D35020200030350202402020201003008</v>
          </cell>
          <cell r="B640" t="str">
            <v>OTROS BIENES TRANSPORTABLES N.C.P.</v>
          </cell>
          <cell r="C640">
            <v>1154098</v>
          </cell>
          <cell r="D640">
            <v>0</v>
          </cell>
          <cell r="E640">
            <v>1154098</v>
          </cell>
          <cell r="F640">
            <v>0</v>
          </cell>
          <cell r="G640">
            <v>1154098</v>
          </cell>
          <cell r="H640">
            <v>0</v>
          </cell>
          <cell r="I640">
            <v>0</v>
          </cell>
          <cell r="J640">
            <v>0</v>
          </cell>
          <cell r="K640">
            <v>1154098</v>
          </cell>
          <cell r="L640">
            <v>0</v>
          </cell>
          <cell r="M640">
            <v>1154098</v>
          </cell>
          <cell r="N640">
            <v>0</v>
          </cell>
          <cell r="O640">
            <v>1154098</v>
          </cell>
        </row>
        <row r="641">
          <cell r="A641" t="str">
            <v>D3502020003035020240202020100300801</v>
          </cell>
          <cell r="B641" t="str">
            <v>MUEBLES</v>
          </cell>
          <cell r="C641">
            <v>1144560</v>
          </cell>
          <cell r="D641">
            <v>0</v>
          </cell>
          <cell r="E641">
            <v>1144560</v>
          </cell>
          <cell r="F641">
            <v>0</v>
          </cell>
          <cell r="G641">
            <v>1144560</v>
          </cell>
          <cell r="H641">
            <v>0</v>
          </cell>
          <cell r="I641">
            <v>0</v>
          </cell>
          <cell r="J641">
            <v>0</v>
          </cell>
          <cell r="K641">
            <v>1144560</v>
          </cell>
          <cell r="L641">
            <v>0</v>
          </cell>
          <cell r="M641">
            <v>1144560</v>
          </cell>
          <cell r="N641">
            <v>0</v>
          </cell>
          <cell r="O641">
            <v>1144560</v>
          </cell>
        </row>
        <row r="642">
          <cell r="A642" t="str">
            <v>D3502020003035020240202020100300809</v>
          </cell>
          <cell r="B642" t="str">
            <v>OTROS ARTÍCULOS MANUFACTURADOS N.C.P.</v>
          </cell>
          <cell r="C642">
            <v>9538</v>
          </cell>
          <cell r="D642">
            <v>0</v>
          </cell>
          <cell r="E642">
            <v>9538</v>
          </cell>
          <cell r="F642">
            <v>0</v>
          </cell>
          <cell r="G642">
            <v>9538</v>
          </cell>
          <cell r="H642">
            <v>0</v>
          </cell>
          <cell r="I642">
            <v>0</v>
          </cell>
          <cell r="J642">
            <v>0</v>
          </cell>
          <cell r="K642">
            <v>9538</v>
          </cell>
          <cell r="L642">
            <v>0</v>
          </cell>
          <cell r="M642">
            <v>9538</v>
          </cell>
          <cell r="N642">
            <v>0</v>
          </cell>
          <cell r="O642">
            <v>9538</v>
          </cell>
        </row>
        <row r="643">
          <cell r="A643" t="str">
            <v>D35020200030350202402020201004</v>
          </cell>
          <cell r="B643" t="str">
            <v>PRODUCTOS METÁLICOS Y PAQUETES DE SOFTWARE</v>
          </cell>
          <cell r="C643">
            <v>347612884</v>
          </cell>
          <cell r="D643">
            <v>0</v>
          </cell>
          <cell r="E643">
            <v>347612884</v>
          </cell>
          <cell r="F643">
            <v>0</v>
          </cell>
          <cell r="G643">
            <v>347612884</v>
          </cell>
          <cell r="H643">
            <v>0</v>
          </cell>
          <cell r="I643">
            <v>0</v>
          </cell>
          <cell r="J643">
            <v>0</v>
          </cell>
          <cell r="K643">
            <v>347612884</v>
          </cell>
          <cell r="L643">
            <v>0</v>
          </cell>
          <cell r="M643">
            <v>347612884</v>
          </cell>
          <cell r="N643">
            <v>0</v>
          </cell>
          <cell r="O643">
            <v>347612884</v>
          </cell>
        </row>
        <row r="644">
          <cell r="A644" t="str">
            <v>D35020200030350202402020201004001</v>
          </cell>
          <cell r="B644" t="str">
            <v>METALES BÁSICOS</v>
          </cell>
          <cell r="C644">
            <v>66264</v>
          </cell>
          <cell r="D644">
            <v>0</v>
          </cell>
          <cell r="E644">
            <v>66264</v>
          </cell>
          <cell r="F644">
            <v>0</v>
          </cell>
          <cell r="G644">
            <v>66264</v>
          </cell>
          <cell r="H644">
            <v>0</v>
          </cell>
          <cell r="I644">
            <v>0</v>
          </cell>
          <cell r="J644">
            <v>0</v>
          </cell>
          <cell r="K644">
            <v>66264</v>
          </cell>
          <cell r="L644">
            <v>0</v>
          </cell>
          <cell r="M644">
            <v>66264</v>
          </cell>
          <cell r="N644">
            <v>0</v>
          </cell>
          <cell r="O644">
            <v>66264</v>
          </cell>
        </row>
        <row r="645">
          <cell r="A645" t="str">
            <v>D35020200030350202402020201004002</v>
          </cell>
          <cell r="B645" t="str">
            <v>PRODUCTOS METÁLICOS ELABORADOS (EXCEPTO MAQUINARIA Y EQUIPO)</v>
          </cell>
          <cell r="C645">
            <v>103146161</v>
          </cell>
          <cell r="D645">
            <v>0</v>
          </cell>
          <cell r="E645">
            <v>103146161</v>
          </cell>
          <cell r="F645">
            <v>0</v>
          </cell>
          <cell r="G645">
            <v>103146161</v>
          </cell>
          <cell r="H645">
            <v>0</v>
          </cell>
          <cell r="I645">
            <v>0</v>
          </cell>
          <cell r="J645">
            <v>0</v>
          </cell>
          <cell r="K645">
            <v>103146161</v>
          </cell>
          <cell r="L645">
            <v>0</v>
          </cell>
          <cell r="M645">
            <v>103146161</v>
          </cell>
          <cell r="N645">
            <v>0</v>
          </cell>
          <cell r="O645">
            <v>103146161</v>
          </cell>
        </row>
        <row r="646">
          <cell r="A646" t="str">
            <v>D35020200030350202402020201004003</v>
          </cell>
          <cell r="B646" t="str">
            <v>MAQUINARIA PARA USO GENERAL</v>
          </cell>
          <cell r="C646">
            <v>14445633</v>
          </cell>
          <cell r="D646">
            <v>0</v>
          </cell>
          <cell r="E646">
            <v>14445633</v>
          </cell>
          <cell r="F646">
            <v>0</v>
          </cell>
          <cell r="G646">
            <v>14445633</v>
          </cell>
          <cell r="H646">
            <v>0</v>
          </cell>
          <cell r="I646">
            <v>0</v>
          </cell>
          <cell r="J646">
            <v>0</v>
          </cell>
          <cell r="K646">
            <v>14445633</v>
          </cell>
          <cell r="L646">
            <v>0</v>
          </cell>
          <cell r="M646">
            <v>14445633</v>
          </cell>
          <cell r="N646">
            <v>0</v>
          </cell>
          <cell r="O646">
            <v>14445633</v>
          </cell>
        </row>
        <row r="647">
          <cell r="A647" t="str">
            <v>D3502020003035020240202020100400301</v>
          </cell>
          <cell r="B647" t="str">
            <v>MOTORES Y TURBINAS Y SUS PARTES</v>
          </cell>
          <cell r="C647">
            <v>14445633</v>
          </cell>
          <cell r="D647">
            <v>0</v>
          </cell>
          <cell r="E647">
            <v>14445633</v>
          </cell>
          <cell r="F647">
            <v>0</v>
          </cell>
          <cell r="G647">
            <v>14445633</v>
          </cell>
          <cell r="H647">
            <v>0</v>
          </cell>
          <cell r="I647">
            <v>0</v>
          </cell>
          <cell r="J647">
            <v>0</v>
          </cell>
          <cell r="K647">
            <v>14445633</v>
          </cell>
          <cell r="L647">
            <v>0</v>
          </cell>
          <cell r="M647">
            <v>14445633</v>
          </cell>
          <cell r="N647">
            <v>0</v>
          </cell>
          <cell r="O647">
            <v>14445633</v>
          </cell>
        </row>
        <row r="648">
          <cell r="A648" t="str">
            <v>D35020200030350202402020201004004</v>
          </cell>
          <cell r="B648" t="str">
            <v>MAQUINARIA PARA USOS ESPECIALES</v>
          </cell>
          <cell r="C648">
            <v>192065015</v>
          </cell>
          <cell r="D648">
            <v>0</v>
          </cell>
          <cell r="E648">
            <v>192065015</v>
          </cell>
          <cell r="F648">
            <v>0</v>
          </cell>
          <cell r="G648">
            <v>192065015</v>
          </cell>
          <cell r="H648">
            <v>0</v>
          </cell>
          <cell r="I648">
            <v>0</v>
          </cell>
          <cell r="J648">
            <v>0</v>
          </cell>
          <cell r="K648">
            <v>192065015</v>
          </cell>
          <cell r="L648">
            <v>0</v>
          </cell>
          <cell r="M648">
            <v>192065015</v>
          </cell>
          <cell r="N648">
            <v>0</v>
          </cell>
          <cell r="O648">
            <v>192065015</v>
          </cell>
        </row>
        <row r="649">
          <cell r="A649" t="str">
            <v>D3502020003035020240202020100400402</v>
          </cell>
          <cell r="B649" t="str">
            <v>MÁQUINAS HERRAMIENTAS Y SUS PARTES, PIEZAS Y ACCESORIOS</v>
          </cell>
          <cell r="C649">
            <v>116757649</v>
          </cell>
          <cell r="D649">
            <v>0</v>
          </cell>
          <cell r="E649">
            <v>116757649</v>
          </cell>
          <cell r="F649">
            <v>0</v>
          </cell>
          <cell r="G649">
            <v>116757649</v>
          </cell>
          <cell r="H649">
            <v>0</v>
          </cell>
          <cell r="I649">
            <v>0</v>
          </cell>
          <cell r="J649">
            <v>0</v>
          </cell>
          <cell r="K649">
            <v>116757649</v>
          </cell>
          <cell r="L649">
            <v>0</v>
          </cell>
          <cell r="M649">
            <v>116757649</v>
          </cell>
          <cell r="N649">
            <v>0</v>
          </cell>
          <cell r="O649">
            <v>116757649</v>
          </cell>
        </row>
        <row r="650">
          <cell r="A650" t="str">
            <v>D3502020003035020240202020100400403</v>
          </cell>
          <cell r="B650" t="str">
            <v>MAQUINARIA PARA LA INDUSTRIA METALÚRGICA Y SUS PARTES Y PIEZAS</v>
          </cell>
          <cell r="C650">
            <v>16928229</v>
          </cell>
          <cell r="D650">
            <v>0</v>
          </cell>
          <cell r="E650">
            <v>16928229</v>
          </cell>
          <cell r="F650">
            <v>0</v>
          </cell>
          <cell r="G650">
            <v>16928229</v>
          </cell>
          <cell r="H650">
            <v>0</v>
          </cell>
          <cell r="I650">
            <v>0</v>
          </cell>
          <cell r="J650">
            <v>0</v>
          </cell>
          <cell r="K650">
            <v>16928229</v>
          </cell>
          <cell r="L650">
            <v>0</v>
          </cell>
          <cell r="M650">
            <v>16928229</v>
          </cell>
          <cell r="N650">
            <v>0</v>
          </cell>
          <cell r="O650">
            <v>16928229</v>
          </cell>
        </row>
        <row r="651">
          <cell r="A651" t="str">
            <v>D3502020003035020240202020100400404</v>
          </cell>
          <cell r="B651" t="str">
            <v>MAQUINARIA PARA LA MINERÍA, LA EXPLOTACIÓN DE CANTERAS Y LA CONSTRUCCIÓN Y SUS PARTES Y PIEZAS</v>
          </cell>
          <cell r="C651">
            <v>111451</v>
          </cell>
          <cell r="D651">
            <v>0</v>
          </cell>
          <cell r="E651">
            <v>111451</v>
          </cell>
          <cell r="F651">
            <v>0</v>
          </cell>
          <cell r="G651">
            <v>111451</v>
          </cell>
          <cell r="H651">
            <v>0</v>
          </cell>
          <cell r="I651">
            <v>0</v>
          </cell>
          <cell r="J651">
            <v>0</v>
          </cell>
          <cell r="K651">
            <v>111451</v>
          </cell>
          <cell r="L651">
            <v>0</v>
          </cell>
          <cell r="M651">
            <v>111451</v>
          </cell>
          <cell r="N651">
            <v>0</v>
          </cell>
          <cell r="O651">
            <v>111451</v>
          </cell>
        </row>
        <row r="652">
          <cell r="A652" t="str">
            <v>D3502020003035020240202020100400405</v>
          </cell>
          <cell r="B652" t="str">
            <v>MAQUINARIA PARA LA ELABORACIÓN DE ALIMENTOS, BEBIDAS Y TABACO, Y SUS PARTES Y PIEZAS</v>
          </cell>
          <cell r="C652">
            <v>34012218</v>
          </cell>
          <cell r="D652">
            <v>0</v>
          </cell>
          <cell r="E652">
            <v>34012218</v>
          </cell>
          <cell r="F652">
            <v>0</v>
          </cell>
          <cell r="G652">
            <v>34012218</v>
          </cell>
          <cell r="H652">
            <v>0</v>
          </cell>
          <cell r="I652">
            <v>0</v>
          </cell>
          <cell r="J652">
            <v>0</v>
          </cell>
          <cell r="K652">
            <v>34012218</v>
          </cell>
          <cell r="L652">
            <v>0</v>
          </cell>
          <cell r="M652">
            <v>34012218</v>
          </cell>
          <cell r="N652">
            <v>0</v>
          </cell>
          <cell r="O652">
            <v>34012218</v>
          </cell>
        </row>
        <row r="653">
          <cell r="A653" t="str">
            <v>D3502020003035020240202020100400406</v>
          </cell>
          <cell r="B653" t="str">
            <v>MAQUINARIA PARA LA FABRICACIÓN DE TEXTILES, PRENDAS DE VESTIR Y ARTÍCULOS DE CUERO, Y SUS PARTES Y PIEZAS</v>
          </cell>
          <cell r="C653">
            <v>16767721</v>
          </cell>
          <cell r="D653">
            <v>0</v>
          </cell>
          <cell r="E653">
            <v>16767721</v>
          </cell>
          <cell r="F653">
            <v>0</v>
          </cell>
          <cell r="G653">
            <v>16767721</v>
          </cell>
          <cell r="H653">
            <v>0</v>
          </cell>
          <cell r="I653">
            <v>0</v>
          </cell>
          <cell r="J653">
            <v>0</v>
          </cell>
          <cell r="K653">
            <v>16767721</v>
          </cell>
          <cell r="L653">
            <v>0</v>
          </cell>
          <cell r="M653">
            <v>16767721</v>
          </cell>
          <cell r="N653">
            <v>0</v>
          </cell>
          <cell r="O653">
            <v>16767721</v>
          </cell>
        </row>
        <row r="654">
          <cell r="A654" t="str">
            <v>D3502020003035020240202020100400409</v>
          </cell>
          <cell r="B654" t="str">
            <v>OTRA MAQUINARIA PARA USOS ESPECIALES Y SUS PARTES Y PIEZAS</v>
          </cell>
          <cell r="C654">
            <v>7487747</v>
          </cell>
          <cell r="D654">
            <v>0</v>
          </cell>
          <cell r="E654">
            <v>7487747</v>
          </cell>
          <cell r="F654">
            <v>0</v>
          </cell>
          <cell r="G654">
            <v>7487747</v>
          </cell>
          <cell r="H654">
            <v>0</v>
          </cell>
          <cell r="I654">
            <v>0</v>
          </cell>
          <cell r="J654">
            <v>0</v>
          </cell>
          <cell r="K654">
            <v>7487747</v>
          </cell>
          <cell r="L654">
            <v>0</v>
          </cell>
          <cell r="M654">
            <v>7487747</v>
          </cell>
          <cell r="N654">
            <v>0</v>
          </cell>
          <cell r="O654">
            <v>7487747</v>
          </cell>
        </row>
        <row r="655">
          <cell r="A655" t="str">
            <v>D35020200030350202402020201004005</v>
          </cell>
          <cell r="B655" t="str">
            <v>MAQUINARIA DE OFICINA, CONTABILIDAD E INFORMÁTICA</v>
          </cell>
          <cell r="C655">
            <v>29689200</v>
          </cell>
          <cell r="D655">
            <v>0</v>
          </cell>
          <cell r="E655">
            <v>29689200</v>
          </cell>
          <cell r="F655">
            <v>0</v>
          </cell>
          <cell r="G655">
            <v>29689200</v>
          </cell>
          <cell r="H655">
            <v>0</v>
          </cell>
          <cell r="I655">
            <v>0</v>
          </cell>
          <cell r="J655">
            <v>0</v>
          </cell>
          <cell r="K655">
            <v>29689200</v>
          </cell>
          <cell r="L655">
            <v>0</v>
          </cell>
          <cell r="M655">
            <v>29689200</v>
          </cell>
          <cell r="N655">
            <v>0</v>
          </cell>
          <cell r="O655">
            <v>29689200</v>
          </cell>
        </row>
        <row r="656">
          <cell r="A656" t="str">
            <v>D3502020003035020240202020100400502</v>
          </cell>
          <cell r="B656" t="str">
            <v>MAQUINARIA DE INFORMÁTICA Y SUS PARTES, PIEZAS Y ACCESORIOS</v>
          </cell>
          <cell r="C656">
            <v>29689200</v>
          </cell>
          <cell r="D656">
            <v>0</v>
          </cell>
          <cell r="E656">
            <v>29689200</v>
          </cell>
          <cell r="F656">
            <v>0</v>
          </cell>
          <cell r="G656">
            <v>29689200</v>
          </cell>
          <cell r="H656">
            <v>0</v>
          </cell>
          <cell r="I656">
            <v>0</v>
          </cell>
          <cell r="J656">
            <v>0</v>
          </cell>
          <cell r="K656">
            <v>29689200</v>
          </cell>
          <cell r="L656">
            <v>0</v>
          </cell>
          <cell r="M656">
            <v>29689200</v>
          </cell>
          <cell r="N656">
            <v>0</v>
          </cell>
          <cell r="O656">
            <v>29689200</v>
          </cell>
        </row>
        <row r="657">
          <cell r="A657" t="str">
            <v>D35020200030350202402020201004006</v>
          </cell>
          <cell r="B657" t="str">
            <v>MAQUINARIA Y APARATOS ELÉCTRICOS</v>
          </cell>
          <cell r="C657">
            <v>3209611</v>
          </cell>
          <cell r="D657">
            <v>0</v>
          </cell>
          <cell r="E657">
            <v>3209611</v>
          </cell>
          <cell r="F657">
            <v>0</v>
          </cell>
          <cell r="G657">
            <v>3209611</v>
          </cell>
          <cell r="H657">
            <v>0</v>
          </cell>
          <cell r="I657">
            <v>0</v>
          </cell>
          <cell r="J657">
            <v>0</v>
          </cell>
          <cell r="K657">
            <v>3209611</v>
          </cell>
          <cell r="L657">
            <v>0</v>
          </cell>
          <cell r="M657">
            <v>3209611</v>
          </cell>
          <cell r="N657">
            <v>0</v>
          </cell>
          <cell r="O657">
            <v>3209611</v>
          </cell>
        </row>
        <row r="658">
          <cell r="A658" t="str">
            <v>D3502020003035020240202020100400605</v>
          </cell>
          <cell r="B658" t="str">
            <v>LÁMPARAS ELÉCTRICAS DE INCANDESCENCIA O DESCARGA; LÁMPARAS DE ARCO, EQUIPO PARA ALUMBRADO ELÉCTRICO; SUS PARTES Y PIEZAS</v>
          </cell>
          <cell r="C658">
            <v>3033911</v>
          </cell>
          <cell r="D658">
            <v>0</v>
          </cell>
          <cell r="E658">
            <v>3033911</v>
          </cell>
          <cell r="F658">
            <v>0</v>
          </cell>
          <cell r="G658">
            <v>3033911</v>
          </cell>
          <cell r="H658">
            <v>0</v>
          </cell>
          <cell r="I658">
            <v>0</v>
          </cell>
          <cell r="J658">
            <v>0</v>
          </cell>
          <cell r="K658">
            <v>3033911</v>
          </cell>
          <cell r="L658">
            <v>0</v>
          </cell>
          <cell r="M658">
            <v>3033911</v>
          </cell>
          <cell r="N658">
            <v>0</v>
          </cell>
          <cell r="O658">
            <v>3033911</v>
          </cell>
        </row>
        <row r="659">
          <cell r="A659" t="str">
            <v>D3502020003035020240202020100400609</v>
          </cell>
          <cell r="B659" t="str">
            <v>OTRO EQUIPO ELÉCTRICO Y SUS PARTES Y PIEZAS</v>
          </cell>
          <cell r="C659">
            <v>175700</v>
          </cell>
          <cell r="D659">
            <v>0</v>
          </cell>
          <cell r="E659">
            <v>175700</v>
          </cell>
          <cell r="F659">
            <v>0</v>
          </cell>
          <cell r="G659">
            <v>175700</v>
          </cell>
          <cell r="H659">
            <v>0</v>
          </cell>
          <cell r="I659">
            <v>0</v>
          </cell>
          <cell r="J659">
            <v>0</v>
          </cell>
          <cell r="K659">
            <v>175700</v>
          </cell>
          <cell r="L659">
            <v>0</v>
          </cell>
          <cell r="M659">
            <v>175700</v>
          </cell>
          <cell r="N659">
            <v>0</v>
          </cell>
          <cell r="O659">
            <v>175700</v>
          </cell>
        </row>
        <row r="660">
          <cell r="A660" t="str">
            <v>D35020200030350202402020201004007</v>
          </cell>
          <cell r="B660" t="str">
            <v>EQUIPO Y APARATOS DE RADIO, TELEVISIÓN Y COMUNICACIONES</v>
          </cell>
          <cell r="C660">
            <v>4991000</v>
          </cell>
          <cell r="D660">
            <v>0</v>
          </cell>
          <cell r="E660">
            <v>4991000</v>
          </cell>
          <cell r="F660">
            <v>0</v>
          </cell>
          <cell r="G660">
            <v>4991000</v>
          </cell>
          <cell r="H660">
            <v>0</v>
          </cell>
          <cell r="I660">
            <v>0</v>
          </cell>
          <cell r="J660">
            <v>0</v>
          </cell>
          <cell r="K660">
            <v>4991000</v>
          </cell>
          <cell r="L660">
            <v>0</v>
          </cell>
          <cell r="M660">
            <v>4991000</v>
          </cell>
          <cell r="N660">
            <v>0</v>
          </cell>
          <cell r="O660">
            <v>4991000</v>
          </cell>
        </row>
        <row r="661">
          <cell r="A661" t="str">
            <v>D3502020003035020240202020100400708</v>
          </cell>
          <cell r="B661" t="str">
            <v>PAQUETES DE SOFTWARE</v>
          </cell>
          <cell r="C661">
            <v>4991000</v>
          </cell>
          <cell r="D661">
            <v>0</v>
          </cell>
          <cell r="E661">
            <v>4991000</v>
          </cell>
          <cell r="F661">
            <v>0</v>
          </cell>
          <cell r="G661">
            <v>4991000</v>
          </cell>
          <cell r="H661">
            <v>0</v>
          </cell>
          <cell r="I661">
            <v>0</v>
          </cell>
          <cell r="J661">
            <v>0</v>
          </cell>
          <cell r="K661">
            <v>4991000</v>
          </cell>
          <cell r="L661">
            <v>0</v>
          </cell>
          <cell r="M661">
            <v>4991000</v>
          </cell>
          <cell r="N661">
            <v>0</v>
          </cell>
          <cell r="O661">
            <v>4991000</v>
          </cell>
        </row>
        <row r="662">
          <cell r="A662" t="str">
            <v>D35020200030350202402020202</v>
          </cell>
          <cell r="B662" t="str">
            <v>ADQUISICIÓN DE SERVICIOS</v>
          </cell>
          <cell r="C662">
            <v>794128187</v>
          </cell>
          <cell r="D662">
            <v>0</v>
          </cell>
          <cell r="E662">
            <v>794128187</v>
          </cell>
          <cell r="F662">
            <v>0</v>
          </cell>
          <cell r="G662">
            <v>782723134</v>
          </cell>
          <cell r="H662">
            <v>0</v>
          </cell>
          <cell r="I662">
            <v>11405053</v>
          </cell>
          <cell r="J662">
            <v>0</v>
          </cell>
          <cell r="K662">
            <v>782723134</v>
          </cell>
          <cell r="L662">
            <v>0</v>
          </cell>
          <cell r="M662">
            <v>775643522</v>
          </cell>
          <cell r="N662">
            <v>0</v>
          </cell>
          <cell r="O662">
            <v>775643522</v>
          </cell>
        </row>
        <row r="663">
          <cell r="A663" t="str">
            <v>D35020200030350202402020202005</v>
          </cell>
          <cell r="B663" t="str">
            <v>SERVICIOS DE LA CONSTRUCCIÓN</v>
          </cell>
          <cell r="C663">
            <v>58006278</v>
          </cell>
          <cell r="D663">
            <v>0</v>
          </cell>
          <cell r="E663">
            <v>58006278</v>
          </cell>
          <cell r="F663">
            <v>0</v>
          </cell>
          <cell r="G663">
            <v>58006278</v>
          </cell>
          <cell r="H663">
            <v>0</v>
          </cell>
          <cell r="I663">
            <v>0</v>
          </cell>
          <cell r="J663">
            <v>0</v>
          </cell>
          <cell r="K663">
            <v>58006278</v>
          </cell>
          <cell r="L663">
            <v>0</v>
          </cell>
          <cell r="M663">
            <v>58006278</v>
          </cell>
          <cell r="N663">
            <v>0</v>
          </cell>
          <cell r="O663">
            <v>58006278</v>
          </cell>
        </row>
        <row r="664">
          <cell r="A664" t="str">
            <v>D35020200030350202402020202005004</v>
          </cell>
          <cell r="B664" t="str">
            <v>SERVICIOS DE CONSTRUCCIÓN</v>
          </cell>
          <cell r="C664">
            <v>58006278</v>
          </cell>
          <cell r="D664">
            <v>0</v>
          </cell>
          <cell r="E664">
            <v>58006278</v>
          </cell>
          <cell r="F664">
            <v>0</v>
          </cell>
          <cell r="G664">
            <v>58006278</v>
          </cell>
          <cell r="H664">
            <v>0</v>
          </cell>
          <cell r="I664">
            <v>0</v>
          </cell>
          <cell r="J664">
            <v>0</v>
          </cell>
          <cell r="K664">
            <v>58006278</v>
          </cell>
          <cell r="L664">
            <v>0</v>
          </cell>
          <cell r="M664">
            <v>58006278</v>
          </cell>
          <cell r="N664">
            <v>0</v>
          </cell>
          <cell r="O664">
            <v>58006278</v>
          </cell>
        </row>
        <row r="665">
          <cell r="A665" t="str">
            <v>D3502020003035020240202020200500404</v>
          </cell>
          <cell r="B665" t="str">
            <v>MONTAJE Y ERECCIÓN DE CONSTRUCCIONES PREFABRICADAS</v>
          </cell>
          <cell r="C665">
            <v>58006278</v>
          </cell>
          <cell r="D665">
            <v>0</v>
          </cell>
          <cell r="E665">
            <v>58006278</v>
          </cell>
          <cell r="F665">
            <v>0</v>
          </cell>
          <cell r="G665">
            <v>58006278</v>
          </cell>
          <cell r="H665">
            <v>0</v>
          </cell>
          <cell r="I665">
            <v>0</v>
          </cell>
          <cell r="J665">
            <v>0</v>
          </cell>
          <cell r="K665">
            <v>58006278</v>
          </cell>
          <cell r="L665">
            <v>0</v>
          </cell>
          <cell r="M665">
            <v>58006278</v>
          </cell>
          <cell r="N665">
            <v>0</v>
          </cell>
          <cell r="O665">
            <v>58006278</v>
          </cell>
        </row>
        <row r="666">
          <cell r="A666" t="str">
            <v>D3502020003035020240202020200500406</v>
          </cell>
          <cell r="B666" t="str">
            <v>SERVICIOS DE INSTALACIONES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>D35020200030350202402020202006</v>
          </cell>
          <cell r="B667" t="str">
            <v>SERVICIOS DE ALOJAMIENTO; SERVICIOS DE SUMINISTRO DE COMIDAS Y BEBIDAS; SERVICIOS DE TRANSPORTE; Y SERVICIOS DE DISTRIBUCIÓN DE ELECTRICIDAD, GAS Y AGUA</v>
          </cell>
          <cell r="C667">
            <v>49112514</v>
          </cell>
          <cell r="D667">
            <v>0</v>
          </cell>
          <cell r="E667">
            <v>49112514</v>
          </cell>
          <cell r="F667">
            <v>0</v>
          </cell>
          <cell r="G667">
            <v>49112514</v>
          </cell>
          <cell r="H667">
            <v>0</v>
          </cell>
          <cell r="I667">
            <v>0</v>
          </cell>
          <cell r="J667">
            <v>0</v>
          </cell>
          <cell r="K667">
            <v>49112514</v>
          </cell>
          <cell r="L667">
            <v>0</v>
          </cell>
          <cell r="M667">
            <v>49112514</v>
          </cell>
          <cell r="N667">
            <v>0</v>
          </cell>
          <cell r="O667">
            <v>49112514</v>
          </cell>
        </row>
        <row r="668">
          <cell r="A668" t="str">
            <v>D35020200030350202402020202006003</v>
          </cell>
          <cell r="B668" t="str">
            <v>ALOJAMIENTO; SERVICIOS DE SUMINISTROS DE COMIDAS Y BEBIDAS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 t="str">
            <v>D3502020003035020240202020200600301</v>
          </cell>
          <cell r="B669" t="str">
            <v>SERVICIOS DE ALOJAMIENTO PARA ESTANCIAS CORTAS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 t="str">
            <v>D3502020003035020240202020200600303</v>
          </cell>
          <cell r="B670" t="str">
            <v>SERVICIOS DE SUMINISTRO DE COMIDAS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71">
          <cell r="A671" t="str">
            <v>D35020200030350202402020202006004</v>
          </cell>
          <cell r="B671" t="str">
            <v>SERVICIOS DE TRANSPORTE DE PASAJEROS</v>
          </cell>
          <cell r="C671">
            <v>12449660</v>
          </cell>
          <cell r="D671">
            <v>0</v>
          </cell>
          <cell r="E671">
            <v>12449660</v>
          </cell>
          <cell r="F671">
            <v>0</v>
          </cell>
          <cell r="G671">
            <v>12449660</v>
          </cell>
          <cell r="H671">
            <v>0</v>
          </cell>
          <cell r="I671">
            <v>0</v>
          </cell>
          <cell r="J671">
            <v>0</v>
          </cell>
          <cell r="K671">
            <v>12449660</v>
          </cell>
          <cell r="L671">
            <v>0</v>
          </cell>
          <cell r="M671">
            <v>12449660</v>
          </cell>
          <cell r="N671">
            <v>0</v>
          </cell>
          <cell r="O671">
            <v>12449660</v>
          </cell>
        </row>
        <row r="672">
          <cell r="A672" t="str">
            <v>D35020200030350202402020202006005</v>
          </cell>
          <cell r="B672" t="str">
            <v>SERVICIOS DE TRANSPORTE DE CARGA</v>
          </cell>
          <cell r="C672">
            <v>36662854</v>
          </cell>
          <cell r="D672">
            <v>0</v>
          </cell>
          <cell r="E672">
            <v>36662854</v>
          </cell>
          <cell r="F672">
            <v>0</v>
          </cell>
          <cell r="G672">
            <v>36662854</v>
          </cell>
          <cell r="H672">
            <v>0</v>
          </cell>
          <cell r="I672">
            <v>0</v>
          </cell>
          <cell r="J672">
            <v>0</v>
          </cell>
          <cell r="K672">
            <v>36662854</v>
          </cell>
          <cell r="L672">
            <v>0</v>
          </cell>
          <cell r="M672">
            <v>36662854</v>
          </cell>
          <cell r="N672">
            <v>0</v>
          </cell>
          <cell r="O672">
            <v>36662854</v>
          </cell>
        </row>
        <row r="673">
          <cell r="A673" t="str">
            <v>D3502020003035020240202020200600501</v>
          </cell>
          <cell r="B673" t="str">
            <v>SERVICIOS DE TRANSPORTE DE CARGA POR VÍA TERRESTRE</v>
          </cell>
          <cell r="C673">
            <v>36662854</v>
          </cell>
          <cell r="D673">
            <v>0</v>
          </cell>
          <cell r="E673">
            <v>36662854</v>
          </cell>
          <cell r="F673">
            <v>0</v>
          </cell>
          <cell r="G673">
            <v>36662854</v>
          </cell>
          <cell r="H673">
            <v>0</v>
          </cell>
          <cell r="I673">
            <v>0</v>
          </cell>
          <cell r="J673">
            <v>0</v>
          </cell>
          <cell r="K673">
            <v>36662854</v>
          </cell>
          <cell r="L673">
            <v>0</v>
          </cell>
          <cell r="M673">
            <v>36662854</v>
          </cell>
          <cell r="N673">
            <v>0</v>
          </cell>
          <cell r="O673">
            <v>36662854</v>
          </cell>
        </row>
        <row r="674">
          <cell r="A674" t="str">
            <v>D35020200030350202402020202006008</v>
          </cell>
          <cell r="B674" t="str">
            <v>SERVICIOS POSTALES Y DE MENSAJERÍA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D35020200030350202402020202008</v>
          </cell>
          <cell r="B675" t="str">
            <v>SERVICIOS PRESTADOS A LAS EMPRESAS Y SERVICIOS DE PRODUCCIÓN</v>
          </cell>
          <cell r="C675">
            <v>687009395</v>
          </cell>
          <cell r="D675">
            <v>0</v>
          </cell>
          <cell r="E675">
            <v>687009395</v>
          </cell>
          <cell r="F675">
            <v>0</v>
          </cell>
          <cell r="G675">
            <v>675604342</v>
          </cell>
          <cell r="H675">
            <v>0</v>
          </cell>
          <cell r="I675">
            <v>11405053</v>
          </cell>
          <cell r="J675">
            <v>0</v>
          </cell>
          <cell r="K675">
            <v>675604342</v>
          </cell>
          <cell r="L675">
            <v>0</v>
          </cell>
          <cell r="M675">
            <v>668524730</v>
          </cell>
          <cell r="N675">
            <v>0</v>
          </cell>
          <cell r="O675">
            <v>668524730</v>
          </cell>
        </row>
        <row r="676">
          <cell r="A676" t="str">
            <v>D35020200030350202402020202008001</v>
          </cell>
          <cell r="B676" t="str">
            <v>SERVICIOS DE INVESTIGACIÓN Y DESARROLLO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 t="str">
            <v>D3502020003035020240202020200800102</v>
          </cell>
          <cell r="B677" t="str">
            <v>SERVICIOS DE INVESTIGACIÓN Y DESARROLLO EXPERIMENTAL EN CIENCIAS SOCIALES Y HUMANIDADES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 t="str">
            <v>D35020200030350202402020202008003</v>
          </cell>
          <cell r="B678" t="str">
            <v>OTROS SERVICIOS PROFESIONALES, CIENTÍFICOS Y TÉCNICOS</v>
          </cell>
          <cell r="C678">
            <v>150310154</v>
          </cell>
          <cell r="D678">
            <v>0</v>
          </cell>
          <cell r="E678">
            <v>150310154</v>
          </cell>
          <cell r="F678">
            <v>0</v>
          </cell>
          <cell r="G678">
            <v>138905101</v>
          </cell>
          <cell r="H678">
            <v>0</v>
          </cell>
          <cell r="I678">
            <v>11405053</v>
          </cell>
          <cell r="J678">
            <v>0</v>
          </cell>
          <cell r="K678">
            <v>138905101</v>
          </cell>
          <cell r="L678">
            <v>0</v>
          </cell>
          <cell r="M678">
            <v>133008301</v>
          </cell>
          <cell r="N678">
            <v>0</v>
          </cell>
          <cell r="O678">
            <v>133008301</v>
          </cell>
        </row>
        <row r="679">
          <cell r="A679" t="str">
            <v>D3502020003035020240202020200800301</v>
          </cell>
          <cell r="B679" t="str">
            <v>SERVICIOS DE CONSULTORÍA EN ADMINISTRACIÓN Y SERVICIOS DE GESTIÓN; SERVICIOS DE TECNOLOGÍA DE LA INFORMACIÓN</v>
          </cell>
          <cell r="C679">
            <v>111860155</v>
          </cell>
          <cell r="D679">
            <v>0</v>
          </cell>
          <cell r="E679">
            <v>111860155</v>
          </cell>
          <cell r="F679">
            <v>0</v>
          </cell>
          <cell r="G679">
            <v>100455102</v>
          </cell>
          <cell r="H679">
            <v>0</v>
          </cell>
          <cell r="I679">
            <v>11405053</v>
          </cell>
          <cell r="J679">
            <v>0</v>
          </cell>
          <cell r="K679">
            <v>100455102</v>
          </cell>
          <cell r="L679">
            <v>0</v>
          </cell>
          <cell r="M679">
            <v>94558302</v>
          </cell>
          <cell r="N679">
            <v>0</v>
          </cell>
          <cell r="O679">
            <v>94558302</v>
          </cell>
        </row>
        <row r="680">
          <cell r="A680" t="str">
            <v>D3502020003035020240202020200800306</v>
          </cell>
          <cell r="B680" t="str">
            <v>SERVICIOS DE PUBLICIDAD Y EL SUMINISTRO DE ESPACIO O TIEMPO PUBLICITARIOS</v>
          </cell>
          <cell r="C680">
            <v>25900000</v>
          </cell>
          <cell r="D680">
            <v>0</v>
          </cell>
          <cell r="E680">
            <v>25900000</v>
          </cell>
          <cell r="F680">
            <v>0</v>
          </cell>
          <cell r="G680">
            <v>25900000</v>
          </cell>
          <cell r="H680">
            <v>0</v>
          </cell>
          <cell r="I680">
            <v>0</v>
          </cell>
          <cell r="J680">
            <v>0</v>
          </cell>
          <cell r="K680">
            <v>25900000</v>
          </cell>
          <cell r="L680">
            <v>0</v>
          </cell>
          <cell r="M680">
            <v>25900000</v>
          </cell>
          <cell r="N680">
            <v>0</v>
          </cell>
          <cell r="O680">
            <v>25900000</v>
          </cell>
        </row>
        <row r="681">
          <cell r="A681" t="str">
            <v>D3502020003035020240202020200800308</v>
          </cell>
          <cell r="B681" t="str">
            <v>SERVICIOS FOTOGRÁFICOS Y SERVICIOS DE REVELADO FOTOGRÁFICO</v>
          </cell>
          <cell r="C681">
            <v>6024000</v>
          </cell>
          <cell r="D681">
            <v>0</v>
          </cell>
          <cell r="E681">
            <v>6024000</v>
          </cell>
          <cell r="F681">
            <v>0</v>
          </cell>
          <cell r="G681">
            <v>6024000</v>
          </cell>
          <cell r="H681">
            <v>0</v>
          </cell>
          <cell r="I681">
            <v>0</v>
          </cell>
          <cell r="J681">
            <v>0</v>
          </cell>
          <cell r="K681">
            <v>6024000</v>
          </cell>
          <cell r="L681">
            <v>0</v>
          </cell>
          <cell r="M681">
            <v>6024000</v>
          </cell>
          <cell r="N681">
            <v>0</v>
          </cell>
          <cell r="O681">
            <v>6024000</v>
          </cell>
        </row>
        <row r="682">
          <cell r="A682" t="str">
            <v>D3502020003035020240202020200800309</v>
          </cell>
          <cell r="B682" t="str">
            <v>OTROS SERVICIOS PROFESIONALES Y TÉCNICOS N.C.P.</v>
          </cell>
          <cell r="C682">
            <v>6525999</v>
          </cell>
          <cell r="D682">
            <v>0</v>
          </cell>
          <cell r="E682">
            <v>6525999</v>
          </cell>
          <cell r="F682">
            <v>0</v>
          </cell>
          <cell r="G682">
            <v>6525999</v>
          </cell>
          <cell r="H682">
            <v>0</v>
          </cell>
          <cell r="I682">
            <v>0</v>
          </cell>
          <cell r="J682">
            <v>0</v>
          </cell>
          <cell r="K682">
            <v>6525999</v>
          </cell>
          <cell r="L682">
            <v>0</v>
          </cell>
          <cell r="M682">
            <v>6525999</v>
          </cell>
          <cell r="N682">
            <v>0</v>
          </cell>
          <cell r="O682">
            <v>6525999</v>
          </cell>
        </row>
        <row r="683">
          <cell r="A683" t="str">
            <v>D35020200030350202402020202008004</v>
          </cell>
          <cell r="B683" t="str">
            <v>SERVICIOS DE TELECOMUNICACIONES, TRANSMISIÓN Y SUMINISTRO DE INFORMACIÓN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 t="str">
            <v>D3502020003035020240202020200800401</v>
          </cell>
          <cell r="B684" t="str">
            <v>SERVICIOS DE TELEFONÍA Y OTRAS TELECOMUNICACIONES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A685" t="str">
            <v>D35020200030350202402020202008005</v>
          </cell>
          <cell r="B685" t="str">
            <v>SERVICIOS DE SOPORTE</v>
          </cell>
          <cell r="C685">
            <v>536699241</v>
          </cell>
          <cell r="D685">
            <v>0</v>
          </cell>
          <cell r="E685">
            <v>536699241</v>
          </cell>
          <cell r="F685">
            <v>0</v>
          </cell>
          <cell r="G685">
            <v>536699241</v>
          </cell>
          <cell r="H685">
            <v>0</v>
          </cell>
          <cell r="I685">
            <v>0</v>
          </cell>
          <cell r="J685">
            <v>0</v>
          </cell>
          <cell r="K685">
            <v>536699241</v>
          </cell>
          <cell r="L685">
            <v>0</v>
          </cell>
          <cell r="M685">
            <v>535516429</v>
          </cell>
          <cell r="N685">
            <v>0</v>
          </cell>
          <cell r="O685">
            <v>535516429</v>
          </cell>
        </row>
        <row r="686">
          <cell r="A686" t="str">
            <v>D3502020003035020240202020200800509</v>
          </cell>
          <cell r="B686" t="str">
            <v>OTROS SERVICIOS AUXILIARES</v>
          </cell>
          <cell r="C686">
            <v>536699241</v>
          </cell>
          <cell r="D686">
            <v>0</v>
          </cell>
          <cell r="E686">
            <v>536699241</v>
          </cell>
          <cell r="F686">
            <v>0</v>
          </cell>
          <cell r="G686">
            <v>536699241</v>
          </cell>
          <cell r="H686">
            <v>0</v>
          </cell>
          <cell r="I686">
            <v>0</v>
          </cell>
          <cell r="J686">
            <v>0</v>
          </cell>
          <cell r="K686">
            <v>536699241</v>
          </cell>
          <cell r="L686">
            <v>0</v>
          </cell>
          <cell r="M686">
            <v>535516429</v>
          </cell>
          <cell r="N686">
            <v>0</v>
          </cell>
          <cell r="O686">
            <v>535516429</v>
          </cell>
        </row>
        <row r="687">
          <cell r="A687" t="str">
            <v>D35020200030350202402020202010</v>
          </cell>
          <cell r="B687" t="str">
            <v>VIÁTICOS DE LOS FUNCIONARIOS EN COMISIÓN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D350202000303502026</v>
          </cell>
          <cell r="B688" t="str">
            <v>SERVICIO DE DISEÑO Y/O MEJORAMIENTO DE PRODUCTOS ARTESANALES</v>
          </cell>
          <cell r="C688">
            <v>1236651547</v>
          </cell>
          <cell r="D688">
            <v>-121796853</v>
          </cell>
          <cell r="E688">
            <v>1114854694</v>
          </cell>
          <cell r="F688">
            <v>0</v>
          </cell>
          <cell r="G688">
            <v>1039251725</v>
          </cell>
          <cell r="H688">
            <v>0</v>
          </cell>
          <cell r="I688">
            <v>75602969</v>
          </cell>
          <cell r="J688">
            <v>0</v>
          </cell>
          <cell r="K688">
            <v>1039251725</v>
          </cell>
          <cell r="L688">
            <v>0</v>
          </cell>
          <cell r="M688">
            <v>1039251725</v>
          </cell>
          <cell r="N688">
            <v>0</v>
          </cell>
          <cell r="O688">
            <v>1039251725</v>
          </cell>
        </row>
        <row r="689">
          <cell r="A689" t="str">
            <v>D35020200030350202602</v>
          </cell>
          <cell r="B689" t="str">
            <v>COMERCIALIZAR LOS PRODUCTOS DESARROLLADOS EN LOS PROYECTOS REGIONALES EN EVENTOS COMERCIALES, LOCALES, REGIONALES Y NACIONALES</v>
          </cell>
          <cell r="C689">
            <v>1036640854</v>
          </cell>
          <cell r="D689">
            <v>-121796853</v>
          </cell>
          <cell r="E689">
            <v>914844001</v>
          </cell>
          <cell r="F689">
            <v>0</v>
          </cell>
          <cell r="G689">
            <v>849410213</v>
          </cell>
          <cell r="H689">
            <v>0</v>
          </cell>
          <cell r="I689">
            <v>65433788</v>
          </cell>
          <cell r="J689">
            <v>0</v>
          </cell>
          <cell r="K689">
            <v>849410213</v>
          </cell>
          <cell r="L689">
            <v>0</v>
          </cell>
          <cell r="M689">
            <v>849410213</v>
          </cell>
          <cell r="N689">
            <v>0</v>
          </cell>
          <cell r="O689">
            <v>849410213</v>
          </cell>
        </row>
        <row r="690">
          <cell r="A690" t="str">
            <v>D35020200030350202602020201</v>
          </cell>
          <cell r="B690" t="str">
            <v>MATERIALES Y SUMINISTROS</v>
          </cell>
          <cell r="C690">
            <v>640703634</v>
          </cell>
          <cell r="D690">
            <v>0</v>
          </cell>
          <cell r="E690">
            <v>640703634</v>
          </cell>
          <cell r="F690">
            <v>0</v>
          </cell>
          <cell r="G690">
            <v>579936513</v>
          </cell>
          <cell r="H690">
            <v>0</v>
          </cell>
          <cell r="I690">
            <v>60767121</v>
          </cell>
          <cell r="J690">
            <v>0</v>
          </cell>
          <cell r="K690">
            <v>579936513</v>
          </cell>
          <cell r="L690">
            <v>0</v>
          </cell>
          <cell r="M690">
            <v>579936513</v>
          </cell>
          <cell r="N690">
            <v>0</v>
          </cell>
          <cell r="O690">
            <v>579936513</v>
          </cell>
        </row>
        <row r="691">
          <cell r="A691" t="str">
            <v>D35020200030350202602020201002</v>
          </cell>
          <cell r="B691" t="str">
            <v>PRODUCTOS ALIMENTICIOS, BEBIDAS Y TABACO; TEXTILES, PRENDAS DE VESTIR Y PRODUCTOS DE CUERO</v>
          </cell>
          <cell r="C691">
            <v>201319339</v>
          </cell>
          <cell r="D691">
            <v>0</v>
          </cell>
          <cell r="E691">
            <v>201319339</v>
          </cell>
          <cell r="F691">
            <v>0</v>
          </cell>
          <cell r="G691">
            <v>182510899</v>
          </cell>
          <cell r="H691">
            <v>0</v>
          </cell>
          <cell r="I691">
            <v>18808440</v>
          </cell>
          <cell r="J691">
            <v>0</v>
          </cell>
          <cell r="K691">
            <v>182510899</v>
          </cell>
          <cell r="L691">
            <v>0</v>
          </cell>
          <cell r="M691">
            <v>182510899</v>
          </cell>
          <cell r="N691">
            <v>0</v>
          </cell>
          <cell r="O691">
            <v>182510899</v>
          </cell>
        </row>
        <row r="692">
          <cell r="A692" t="str">
            <v>D35020200030350202602020201002007</v>
          </cell>
          <cell r="B692" t="str">
            <v>ARTÍCULOS TEXTILES (EXCEPTO PRENDAS DE VESTIR)</v>
          </cell>
          <cell r="C692">
            <v>150221333</v>
          </cell>
          <cell r="D692">
            <v>0</v>
          </cell>
          <cell r="E692">
            <v>150221333</v>
          </cell>
          <cell r="F692">
            <v>0</v>
          </cell>
          <cell r="G692">
            <v>134124893</v>
          </cell>
          <cell r="H692">
            <v>0</v>
          </cell>
          <cell r="I692">
            <v>16096440</v>
          </cell>
          <cell r="J692">
            <v>0</v>
          </cell>
          <cell r="K692">
            <v>134124893</v>
          </cell>
          <cell r="L692">
            <v>0</v>
          </cell>
          <cell r="M692">
            <v>134124893</v>
          </cell>
          <cell r="N692">
            <v>0</v>
          </cell>
          <cell r="O692">
            <v>134124893</v>
          </cell>
        </row>
        <row r="693">
          <cell r="A693" t="str">
            <v>D35020200030350202602020201002008</v>
          </cell>
          <cell r="B693" t="str">
            <v>DOTACIÓN (PRENDAS DE VESTIR Y CALZADO)</v>
          </cell>
          <cell r="C693">
            <v>41502211</v>
          </cell>
          <cell r="D693">
            <v>0</v>
          </cell>
          <cell r="E693">
            <v>41502211</v>
          </cell>
          <cell r="F693">
            <v>0</v>
          </cell>
          <cell r="G693">
            <v>40890211</v>
          </cell>
          <cell r="H693">
            <v>0</v>
          </cell>
          <cell r="I693">
            <v>612000</v>
          </cell>
          <cell r="J693">
            <v>0</v>
          </cell>
          <cell r="K693">
            <v>40890211</v>
          </cell>
          <cell r="L693">
            <v>0</v>
          </cell>
          <cell r="M693">
            <v>40890211</v>
          </cell>
          <cell r="N693">
            <v>0</v>
          </cell>
          <cell r="O693">
            <v>40890211</v>
          </cell>
        </row>
        <row r="694">
          <cell r="A694" t="str">
            <v>D35020200030350202602020201002009</v>
          </cell>
          <cell r="B694" t="str">
            <v>CUERO Y PRODUCTOS DE CUERO; CALZADO</v>
          </cell>
          <cell r="C694">
            <v>9595795</v>
          </cell>
          <cell r="D694">
            <v>0</v>
          </cell>
          <cell r="E694">
            <v>9595795</v>
          </cell>
          <cell r="F694">
            <v>0</v>
          </cell>
          <cell r="G694">
            <v>7495795</v>
          </cell>
          <cell r="H694">
            <v>0</v>
          </cell>
          <cell r="I694">
            <v>2100000</v>
          </cell>
          <cell r="J694">
            <v>0</v>
          </cell>
          <cell r="K694">
            <v>7495795</v>
          </cell>
          <cell r="L694">
            <v>0</v>
          </cell>
          <cell r="M694">
            <v>7495795</v>
          </cell>
          <cell r="N694">
            <v>0</v>
          </cell>
          <cell r="O694">
            <v>7495795</v>
          </cell>
        </row>
        <row r="695">
          <cell r="A695" t="str">
            <v>D35020200030350202602020201003</v>
          </cell>
          <cell r="B695" t="str">
            <v>OTROS BIENES TRANSPORTABLES (EXCEPTO PRODUCTOS METÁLICOS, MAQUINARIA Y EQUIPO)</v>
          </cell>
          <cell r="C695">
            <v>432742914</v>
          </cell>
          <cell r="D695">
            <v>0</v>
          </cell>
          <cell r="E695">
            <v>432742914</v>
          </cell>
          <cell r="F695">
            <v>0</v>
          </cell>
          <cell r="G695">
            <v>391471233</v>
          </cell>
          <cell r="H695">
            <v>0</v>
          </cell>
          <cell r="I695">
            <v>41271681</v>
          </cell>
          <cell r="J695">
            <v>0</v>
          </cell>
          <cell r="K695">
            <v>391471233</v>
          </cell>
          <cell r="L695">
            <v>0</v>
          </cell>
          <cell r="M695">
            <v>391471233</v>
          </cell>
          <cell r="N695">
            <v>0</v>
          </cell>
          <cell r="O695">
            <v>391471233</v>
          </cell>
        </row>
        <row r="696">
          <cell r="A696" t="str">
            <v>D35020200030350202602020201003001</v>
          </cell>
          <cell r="B696" t="str">
            <v>PRODUCTOS DE MADERA, CORCHO, CESTERÍA Y ESPARTERÍA</v>
          </cell>
          <cell r="C696">
            <v>373180070</v>
          </cell>
          <cell r="D696">
            <v>0</v>
          </cell>
          <cell r="E696">
            <v>373180070</v>
          </cell>
          <cell r="F696">
            <v>0</v>
          </cell>
          <cell r="G696">
            <v>332646047</v>
          </cell>
          <cell r="H696">
            <v>0</v>
          </cell>
          <cell r="I696">
            <v>40534023</v>
          </cell>
          <cell r="J696">
            <v>0</v>
          </cell>
          <cell r="K696">
            <v>332646047</v>
          </cell>
          <cell r="L696">
            <v>0</v>
          </cell>
          <cell r="M696">
            <v>332646047</v>
          </cell>
          <cell r="N696">
            <v>0</v>
          </cell>
          <cell r="O696">
            <v>332646047</v>
          </cell>
        </row>
        <row r="697">
          <cell r="A697" t="str">
            <v>D35020200030350202602020201003007</v>
          </cell>
          <cell r="B697" t="str">
            <v>VIDRIO Y PRODUCTOS DE VIDRIO Y OTROS PRODUCTOS NO METÁLICOS N.C.P.</v>
          </cell>
          <cell r="C697">
            <v>38780959</v>
          </cell>
          <cell r="D697">
            <v>0</v>
          </cell>
          <cell r="E697">
            <v>38780959</v>
          </cell>
          <cell r="F697">
            <v>0</v>
          </cell>
          <cell r="G697">
            <v>38403826</v>
          </cell>
          <cell r="H697">
            <v>0</v>
          </cell>
          <cell r="I697">
            <v>377133</v>
          </cell>
          <cell r="J697">
            <v>0</v>
          </cell>
          <cell r="K697">
            <v>38403826</v>
          </cell>
          <cell r="L697">
            <v>0</v>
          </cell>
          <cell r="M697">
            <v>38403826</v>
          </cell>
          <cell r="N697">
            <v>0</v>
          </cell>
          <cell r="O697">
            <v>38403826</v>
          </cell>
        </row>
        <row r="698">
          <cell r="A698" t="str">
            <v>D3502020003035020260202020100300702</v>
          </cell>
          <cell r="B698" t="str">
            <v>ARTÍCULOS DE CERÁMICA NO ESTRUCTURAL</v>
          </cell>
          <cell r="C698">
            <v>38780959</v>
          </cell>
          <cell r="D698">
            <v>0</v>
          </cell>
          <cell r="E698">
            <v>38780959</v>
          </cell>
          <cell r="F698">
            <v>0</v>
          </cell>
          <cell r="G698">
            <v>38403826</v>
          </cell>
          <cell r="H698">
            <v>0</v>
          </cell>
          <cell r="I698">
            <v>377133</v>
          </cell>
          <cell r="J698">
            <v>0</v>
          </cell>
          <cell r="K698">
            <v>38403826</v>
          </cell>
          <cell r="L698">
            <v>0</v>
          </cell>
          <cell r="M698">
            <v>38403826</v>
          </cell>
          <cell r="N698">
            <v>0</v>
          </cell>
          <cell r="O698">
            <v>38403826</v>
          </cell>
        </row>
        <row r="699">
          <cell r="A699" t="str">
            <v>D35020200030350202602020201003008</v>
          </cell>
          <cell r="B699" t="str">
            <v>OTROS BIENES TRANSPORTABLES N.C.P.</v>
          </cell>
          <cell r="C699">
            <v>20781885</v>
          </cell>
          <cell r="D699">
            <v>0</v>
          </cell>
          <cell r="E699">
            <v>20781885</v>
          </cell>
          <cell r="F699">
            <v>0</v>
          </cell>
          <cell r="G699">
            <v>20421360</v>
          </cell>
          <cell r="H699">
            <v>0</v>
          </cell>
          <cell r="I699">
            <v>360525</v>
          </cell>
          <cell r="J699">
            <v>0</v>
          </cell>
          <cell r="K699">
            <v>20421360</v>
          </cell>
          <cell r="L699">
            <v>0</v>
          </cell>
          <cell r="M699">
            <v>20421360</v>
          </cell>
          <cell r="N699">
            <v>0</v>
          </cell>
          <cell r="O699">
            <v>20421360</v>
          </cell>
        </row>
        <row r="700">
          <cell r="A700" t="str">
            <v>D3502020003035020260202020100300801</v>
          </cell>
          <cell r="B700" t="str">
            <v>MUEBLES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A701" t="str">
            <v>D3502020003035020260202020100300802</v>
          </cell>
          <cell r="B701" t="str">
            <v>JOYAS Y ARTÍCULOS CONEXOS</v>
          </cell>
          <cell r="C701">
            <v>20781885</v>
          </cell>
          <cell r="D701">
            <v>0</v>
          </cell>
          <cell r="E701">
            <v>20781885</v>
          </cell>
          <cell r="F701">
            <v>0</v>
          </cell>
          <cell r="G701">
            <v>20421360</v>
          </cell>
          <cell r="H701">
            <v>0</v>
          </cell>
          <cell r="I701">
            <v>360525</v>
          </cell>
          <cell r="J701">
            <v>0</v>
          </cell>
          <cell r="K701">
            <v>20421360</v>
          </cell>
          <cell r="L701">
            <v>0</v>
          </cell>
          <cell r="M701">
            <v>20421360</v>
          </cell>
          <cell r="N701">
            <v>0</v>
          </cell>
          <cell r="O701">
            <v>20421360</v>
          </cell>
        </row>
        <row r="702">
          <cell r="A702" t="str">
            <v>D3502020003035020260202020100300809</v>
          </cell>
          <cell r="B702" t="str">
            <v>OTROS ARTÍCULOS MANUFACTURADOS N.C.P.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 t="str">
            <v>D35020200030350202602020201004</v>
          </cell>
          <cell r="B703" t="str">
            <v>PRODUCTOS METÁLICOS Y PAQUETES DE SOFTWARE</v>
          </cell>
          <cell r="C703">
            <v>6641381</v>
          </cell>
          <cell r="D703">
            <v>0</v>
          </cell>
          <cell r="E703">
            <v>6641381</v>
          </cell>
          <cell r="F703">
            <v>0</v>
          </cell>
          <cell r="G703">
            <v>5954381</v>
          </cell>
          <cell r="H703">
            <v>0</v>
          </cell>
          <cell r="I703">
            <v>687000</v>
          </cell>
          <cell r="J703">
            <v>0</v>
          </cell>
          <cell r="K703">
            <v>5954381</v>
          </cell>
          <cell r="L703">
            <v>0</v>
          </cell>
          <cell r="M703">
            <v>5954381</v>
          </cell>
          <cell r="N703">
            <v>0</v>
          </cell>
          <cell r="O703">
            <v>5954381</v>
          </cell>
        </row>
        <row r="704">
          <cell r="A704" t="str">
            <v>D35020200030350202602020201004002</v>
          </cell>
          <cell r="B704" t="str">
            <v>PRODUCTOS METÁLICOS ELABORADOS (EXCEPTO MAQUINARIA Y EQUIPO)</v>
          </cell>
          <cell r="C704">
            <v>6641381</v>
          </cell>
          <cell r="D704">
            <v>0</v>
          </cell>
          <cell r="E704">
            <v>6641381</v>
          </cell>
          <cell r="F704">
            <v>0</v>
          </cell>
          <cell r="G704">
            <v>5954381</v>
          </cell>
          <cell r="H704">
            <v>0</v>
          </cell>
          <cell r="I704">
            <v>687000</v>
          </cell>
          <cell r="J704">
            <v>0</v>
          </cell>
          <cell r="K704">
            <v>5954381</v>
          </cell>
          <cell r="L704">
            <v>0</v>
          </cell>
          <cell r="M704">
            <v>5954381</v>
          </cell>
          <cell r="N704">
            <v>0</v>
          </cell>
          <cell r="O704">
            <v>5954381</v>
          </cell>
        </row>
        <row r="705">
          <cell r="A705" t="str">
            <v>D35020200030350202602020202</v>
          </cell>
          <cell r="B705" t="str">
            <v>ADQUISICIÓN DE SERVICIOS</v>
          </cell>
          <cell r="C705">
            <v>395937220</v>
          </cell>
          <cell r="D705">
            <v>-121796853</v>
          </cell>
          <cell r="E705">
            <v>274140367</v>
          </cell>
          <cell r="F705">
            <v>0</v>
          </cell>
          <cell r="G705">
            <v>269473700</v>
          </cell>
          <cell r="H705">
            <v>0</v>
          </cell>
          <cell r="I705">
            <v>4666667</v>
          </cell>
          <cell r="J705">
            <v>0</v>
          </cell>
          <cell r="K705">
            <v>269473700</v>
          </cell>
          <cell r="L705">
            <v>0</v>
          </cell>
          <cell r="M705">
            <v>269473700</v>
          </cell>
          <cell r="N705">
            <v>0</v>
          </cell>
          <cell r="O705">
            <v>269473700</v>
          </cell>
        </row>
        <row r="706">
          <cell r="A706" t="str">
            <v>D35020200030350202602020202005</v>
          </cell>
          <cell r="B706" t="str">
            <v>SERVICIOS DE LA CONSTRUCCIÓN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A707" t="str">
            <v>D35020200030350202602020202005004</v>
          </cell>
          <cell r="B707" t="str">
            <v>SERVICIOS DE CONSTRUCCIÓN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D3502020003035020260202020200500404</v>
          </cell>
          <cell r="B708" t="str">
            <v>MONTAJE Y ERECCIÓN DE CONSTRUCCIONES PREFABRICADAS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A709" t="str">
            <v>D35020200030350202602020202006</v>
          </cell>
          <cell r="B709" t="str">
            <v>SERVICIOS DE ALOJAMIENTO; SERVICIOS DE SUMINISTRO DE COMIDAS Y BEBIDAS; SERVICIOS DE TRANSPORTE; Y SERVICIOS DE DISTRIBUCIÓN DE ELECTRICIDAD, GAS Y AGUA</v>
          </cell>
          <cell r="C709">
            <v>100000000</v>
          </cell>
          <cell r="D709">
            <v>0</v>
          </cell>
          <cell r="E709">
            <v>100000000</v>
          </cell>
          <cell r="F709">
            <v>0</v>
          </cell>
          <cell r="G709">
            <v>100000000</v>
          </cell>
          <cell r="H709">
            <v>0</v>
          </cell>
          <cell r="I709">
            <v>0</v>
          </cell>
          <cell r="J709">
            <v>0</v>
          </cell>
          <cell r="K709">
            <v>100000000</v>
          </cell>
          <cell r="L709">
            <v>0</v>
          </cell>
          <cell r="M709">
            <v>100000000</v>
          </cell>
          <cell r="N709">
            <v>0</v>
          </cell>
          <cell r="O709">
            <v>100000000</v>
          </cell>
        </row>
        <row r="710">
          <cell r="A710" t="str">
            <v>D35020200030350202602020202006004</v>
          </cell>
          <cell r="B710" t="str">
            <v>SERVICIOS DE TRANSPORTE DE PASAJEROS</v>
          </cell>
          <cell r="C710">
            <v>100000000</v>
          </cell>
          <cell r="D710">
            <v>0</v>
          </cell>
          <cell r="E710">
            <v>100000000</v>
          </cell>
          <cell r="F710">
            <v>0</v>
          </cell>
          <cell r="G710">
            <v>100000000</v>
          </cell>
          <cell r="H710">
            <v>0</v>
          </cell>
          <cell r="I710">
            <v>0</v>
          </cell>
          <cell r="J710">
            <v>0</v>
          </cell>
          <cell r="K710">
            <v>100000000</v>
          </cell>
          <cell r="L710">
            <v>0</v>
          </cell>
          <cell r="M710">
            <v>100000000</v>
          </cell>
          <cell r="N710">
            <v>0</v>
          </cell>
          <cell r="O710">
            <v>100000000</v>
          </cell>
        </row>
        <row r="711">
          <cell r="A711" t="str">
            <v>D35020200030350202602020202008</v>
          </cell>
          <cell r="B711" t="str">
            <v>SERVICIOS PRESTADOS A LAS EMPRESAS Y SERVICIOS DE PRODUCCIÓN</v>
          </cell>
          <cell r="C711">
            <v>295937220</v>
          </cell>
          <cell r="D711">
            <v>-121796853</v>
          </cell>
          <cell r="E711">
            <v>174140367</v>
          </cell>
          <cell r="F711">
            <v>0</v>
          </cell>
          <cell r="G711">
            <v>169473700</v>
          </cell>
          <cell r="H711">
            <v>0</v>
          </cell>
          <cell r="I711">
            <v>4666667</v>
          </cell>
          <cell r="J711">
            <v>0</v>
          </cell>
          <cell r="K711">
            <v>169473700</v>
          </cell>
          <cell r="L711">
            <v>0</v>
          </cell>
          <cell r="M711">
            <v>169473700</v>
          </cell>
          <cell r="N711">
            <v>0</v>
          </cell>
          <cell r="O711">
            <v>169473700</v>
          </cell>
        </row>
        <row r="712">
          <cell r="A712" t="str">
            <v>D35020200030350202602020202008003</v>
          </cell>
          <cell r="B712" t="str">
            <v>OTROS SERVICIOS PROFESIONALES, CIENTÍFICOS Y TÉCNICOS</v>
          </cell>
          <cell r="C712">
            <v>86738334</v>
          </cell>
          <cell r="D712">
            <v>0</v>
          </cell>
          <cell r="E712">
            <v>86738334</v>
          </cell>
          <cell r="F712">
            <v>0</v>
          </cell>
          <cell r="G712">
            <v>82071667</v>
          </cell>
          <cell r="H712">
            <v>0</v>
          </cell>
          <cell r="I712">
            <v>4666667</v>
          </cell>
          <cell r="J712">
            <v>0</v>
          </cell>
          <cell r="K712">
            <v>82071667</v>
          </cell>
          <cell r="L712">
            <v>0</v>
          </cell>
          <cell r="M712">
            <v>82071667</v>
          </cell>
          <cell r="N712">
            <v>0</v>
          </cell>
          <cell r="O712">
            <v>82071667</v>
          </cell>
        </row>
        <row r="713">
          <cell r="A713" t="str">
            <v>D3502020003035020260202020200800301</v>
          </cell>
          <cell r="B713" t="str">
            <v>SERVICIOS DE CONSULTORÍA EN ADMINISTRACIÓN Y SERVICIOS DE GESTIÓN; SERVICIOS DE TECNOLOGÍA DE LA INFORMACIÓN</v>
          </cell>
          <cell r="C713">
            <v>19371667</v>
          </cell>
          <cell r="D713">
            <v>0</v>
          </cell>
          <cell r="E713">
            <v>19371667</v>
          </cell>
          <cell r="F713">
            <v>0</v>
          </cell>
          <cell r="G713">
            <v>19371667</v>
          </cell>
          <cell r="H713">
            <v>0</v>
          </cell>
          <cell r="I713">
            <v>0</v>
          </cell>
          <cell r="J713">
            <v>0</v>
          </cell>
          <cell r="K713">
            <v>19371667</v>
          </cell>
          <cell r="L713">
            <v>0</v>
          </cell>
          <cell r="M713">
            <v>19371667</v>
          </cell>
          <cell r="N713">
            <v>0</v>
          </cell>
          <cell r="O713">
            <v>19371667</v>
          </cell>
        </row>
        <row r="714">
          <cell r="A714" t="str">
            <v>D3502020003035020260202020200800307</v>
          </cell>
          <cell r="B714" t="str">
            <v>SERVICIOS DE INVESTIGACIÓN DE MERCADOS Y DE ENCUESTAS DE OPINIÓN PÚBLICA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 t="str">
            <v>D3502020003035020260202020200800308</v>
          </cell>
          <cell r="B715" t="str">
            <v>SERVICIOS FOTOGRÁFICOS Y SERVICIOS DE REVELADO FOTOGRÁFICO</v>
          </cell>
          <cell r="C715">
            <v>10500000</v>
          </cell>
          <cell r="D715">
            <v>0</v>
          </cell>
          <cell r="E715">
            <v>10500000</v>
          </cell>
          <cell r="F715">
            <v>0</v>
          </cell>
          <cell r="G715">
            <v>10500000</v>
          </cell>
          <cell r="H715">
            <v>0</v>
          </cell>
          <cell r="I715">
            <v>0</v>
          </cell>
          <cell r="J715">
            <v>0</v>
          </cell>
          <cell r="K715">
            <v>10500000</v>
          </cell>
          <cell r="L715">
            <v>0</v>
          </cell>
          <cell r="M715">
            <v>10500000</v>
          </cell>
          <cell r="N715">
            <v>0</v>
          </cell>
          <cell r="O715">
            <v>10500000</v>
          </cell>
        </row>
        <row r="716">
          <cell r="A716" t="str">
            <v>D3502020003035020260202020200800309</v>
          </cell>
          <cell r="B716" t="str">
            <v>OTROS SERVICIOS PROFESIONALES Y TÉCNICOS N.C.P.</v>
          </cell>
          <cell r="C716">
            <v>56866667</v>
          </cell>
          <cell r="D716">
            <v>0</v>
          </cell>
          <cell r="E716">
            <v>56866667</v>
          </cell>
          <cell r="F716">
            <v>0</v>
          </cell>
          <cell r="G716">
            <v>52200000</v>
          </cell>
          <cell r="H716">
            <v>0</v>
          </cell>
          <cell r="I716">
            <v>4666667</v>
          </cell>
          <cell r="J716">
            <v>0</v>
          </cell>
          <cell r="K716">
            <v>52200000</v>
          </cell>
          <cell r="L716">
            <v>0</v>
          </cell>
          <cell r="M716">
            <v>52200000</v>
          </cell>
          <cell r="N716">
            <v>0</v>
          </cell>
          <cell r="O716">
            <v>52200000</v>
          </cell>
        </row>
        <row r="717">
          <cell r="A717" t="str">
            <v>D35020200030350202602020202008005</v>
          </cell>
          <cell r="B717" t="str">
            <v>SERVICIOS DE SOPORTE</v>
          </cell>
          <cell r="C717">
            <v>209198886</v>
          </cell>
          <cell r="D717">
            <v>-121796853</v>
          </cell>
          <cell r="E717">
            <v>87402033</v>
          </cell>
          <cell r="F717">
            <v>0</v>
          </cell>
          <cell r="G717">
            <v>87402033</v>
          </cell>
          <cell r="H717">
            <v>0</v>
          </cell>
          <cell r="I717">
            <v>0</v>
          </cell>
          <cell r="J717">
            <v>0</v>
          </cell>
          <cell r="K717">
            <v>87402033</v>
          </cell>
          <cell r="L717">
            <v>0</v>
          </cell>
          <cell r="M717">
            <v>87402033</v>
          </cell>
          <cell r="N717">
            <v>0</v>
          </cell>
          <cell r="O717">
            <v>87402033</v>
          </cell>
        </row>
        <row r="718">
          <cell r="A718" t="str">
            <v>D3502020003035020260202020200800509</v>
          </cell>
          <cell r="B718" t="str">
            <v>OTROS SERVICIOS AUXILIARES</v>
          </cell>
          <cell r="C718">
            <v>209198886</v>
          </cell>
          <cell r="D718">
            <v>-121796853</v>
          </cell>
          <cell r="E718">
            <v>87402033</v>
          </cell>
          <cell r="F718">
            <v>0</v>
          </cell>
          <cell r="G718">
            <v>87402033</v>
          </cell>
          <cell r="H718">
            <v>0</v>
          </cell>
          <cell r="I718">
            <v>0</v>
          </cell>
          <cell r="J718">
            <v>0</v>
          </cell>
          <cell r="K718">
            <v>87402033</v>
          </cell>
          <cell r="L718">
            <v>0</v>
          </cell>
          <cell r="M718">
            <v>87402033</v>
          </cell>
          <cell r="N718">
            <v>0</v>
          </cell>
          <cell r="O718">
            <v>87402033</v>
          </cell>
        </row>
        <row r="719">
          <cell r="A719" t="str">
            <v>D35020200030350202603</v>
          </cell>
          <cell r="B719" t="str">
            <v>FORTALECER LAS ACTIVIDADES DE LOS LABORATORIOS DE INNOVACIÓN Y DISEÑO EN LOS 32 DEPARTAMENTOS Y LA CIUDAD DE BOGOTÁ</v>
          </cell>
          <cell r="C719">
            <v>200010693</v>
          </cell>
          <cell r="D719">
            <v>0</v>
          </cell>
          <cell r="E719">
            <v>200010693</v>
          </cell>
          <cell r="F719">
            <v>0</v>
          </cell>
          <cell r="G719">
            <v>189841512</v>
          </cell>
          <cell r="H719">
            <v>0</v>
          </cell>
          <cell r="I719">
            <v>10169181</v>
          </cell>
          <cell r="J719">
            <v>0</v>
          </cell>
          <cell r="K719">
            <v>189841512</v>
          </cell>
          <cell r="L719">
            <v>0</v>
          </cell>
          <cell r="M719">
            <v>189841512</v>
          </cell>
          <cell r="N719">
            <v>0</v>
          </cell>
          <cell r="O719">
            <v>189841512</v>
          </cell>
        </row>
        <row r="720">
          <cell r="A720" t="str">
            <v>D35020200030350202603020201</v>
          </cell>
          <cell r="B720" t="str">
            <v>MATERIALES Y SUMINISTROS</v>
          </cell>
          <cell r="C720">
            <v>50000000</v>
          </cell>
          <cell r="D720">
            <v>0</v>
          </cell>
          <cell r="E720">
            <v>50000000</v>
          </cell>
          <cell r="F720">
            <v>0</v>
          </cell>
          <cell r="G720">
            <v>47110000</v>
          </cell>
          <cell r="H720">
            <v>0</v>
          </cell>
          <cell r="I720">
            <v>2890000</v>
          </cell>
          <cell r="J720">
            <v>0</v>
          </cell>
          <cell r="K720">
            <v>47110000</v>
          </cell>
          <cell r="L720">
            <v>0</v>
          </cell>
          <cell r="M720">
            <v>47110000</v>
          </cell>
          <cell r="N720">
            <v>0</v>
          </cell>
          <cell r="O720">
            <v>47110000</v>
          </cell>
        </row>
        <row r="721">
          <cell r="A721" t="str">
            <v>D35020200030350202603020201003</v>
          </cell>
          <cell r="B721" t="str">
            <v>OTROS BIENES TRANSPORTABLES (EXCEPTO PRODUCTOS METÁLICOS, MAQUINARIA Y EQUIPO)</v>
          </cell>
          <cell r="C721">
            <v>50000000</v>
          </cell>
          <cell r="D721">
            <v>0</v>
          </cell>
          <cell r="E721">
            <v>50000000</v>
          </cell>
          <cell r="F721">
            <v>0</v>
          </cell>
          <cell r="G721">
            <v>47110000</v>
          </cell>
          <cell r="H721">
            <v>0</v>
          </cell>
          <cell r="I721">
            <v>2890000</v>
          </cell>
          <cell r="J721">
            <v>0</v>
          </cell>
          <cell r="K721">
            <v>47110000</v>
          </cell>
          <cell r="L721">
            <v>0</v>
          </cell>
          <cell r="M721">
            <v>47110000</v>
          </cell>
          <cell r="N721">
            <v>0</v>
          </cell>
          <cell r="O721">
            <v>47110000</v>
          </cell>
        </row>
        <row r="722">
          <cell r="A722" t="str">
            <v>D35020200030350202603020201003001</v>
          </cell>
          <cell r="B722" t="str">
            <v>PRODUCTOS DE MADERA  CORCHO  CESTERÍA Y ESPARTERÍA</v>
          </cell>
          <cell r="C722">
            <v>50000000</v>
          </cell>
          <cell r="D722">
            <v>0</v>
          </cell>
          <cell r="E722">
            <v>50000000</v>
          </cell>
          <cell r="F722">
            <v>0</v>
          </cell>
          <cell r="G722">
            <v>47110000</v>
          </cell>
          <cell r="H722">
            <v>0</v>
          </cell>
          <cell r="I722">
            <v>2890000</v>
          </cell>
          <cell r="J722">
            <v>0</v>
          </cell>
          <cell r="K722">
            <v>47110000</v>
          </cell>
          <cell r="L722">
            <v>0</v>
          </cell>
          <cell r="M722">
            <v>47110000</v>
          </cell>
          <cell r="N722">
            <v>0</v>
          </cell>
          <cell r="O722">
            <v>47110000</v>
          </cell>
        </row>
        <row r="723">
          <cell r="A723" t="str">
            <v>D35020200030350202603020201003002</v>
          </cell>
          <cell r="B723" t="str">
            <v>PASTA O PULPA, PAPEL Y PRODUCTOS DE PAPEL; IMPRESOS Y ARTÍCULOS RELACIONADOS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</row>
        <row r="724">
          <cell r="A724" t="str">
            <v>D3502020003035020260302020100300201</v>
          </cell>
          <cell r="B724" t="str">
            <v>PASTA DE PAPEL, PAPEL Y CARTÓN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</row>
        <row r="725">
          <cell r="A725" t="str">
            <v>D35020200030350202603020202</v>
          </cell>
          <cell r="B725" t="str">
            <v>ADQUISICIÓN DE SERVICIOS</v>
          </cell>
          <cell r="C725">
            <v>150010693</v>
          </cell>
          <cell r="D725">
            <v>0</v>
          </cell>
          <cell r="E725">
            <v>150010693</v>
          </cell>
          <cell r="F725">
            <v>0</v>
          </cell>
          <cell r="G725">
            <v>142731512</v>
          </cell>
          <cell r="H725">
            <v>0</v>
          </cell>
          <cell r="I725">
            <v>7279181</v>
          </cell>
          <cell r="J725">
            <v>0</v>
          </cell>
          <cell r="K725">
            <v>142731512</v>
          </cell>
          <cell r="L725">
            <v>0</v>
          </cell>
          <cell r="M725">
            <v>142731512</v>
          </cell>
          <cell r="N725">
            <v>0</v>
          </cell>
          <cell r="O725">
            <v>142731512</v>
          </cell>
        </row>
        <row r="726">
          <cell r="A726" t="str">
            <v>D35020200030350202603020202006</v>
          </cell>
          <cell r="B726" t="str">
            <v>SERVICIOS DE ALOJAMIENTO; SERVICIOS DE SUMINISTRO DE COMIDAS Y BEBIDAS; SERVICIOS DE TRANSPORTE; Y SERVICIOS DE DISTRIBUCIÓN DE ELECTRICIDAD, GAS Y AGUA</v>
          </cell>
          <cell r="C726">
            <v>149286241</v>
          </cell>
          <cell r="D726">
            <v>0</v>
          </cell>
          <cell r="E726">
            <v>149286241</v>
          </cell>
          <cell r="F726">
            <v>0</v>
          </cell>
          <cell r="G726">
            <v>142007060</v>
          </cell>
          <cell r="H726">
            <v>0</v>
          </cell>
          <cell r="I726">
            <v>7279181</v>
          </cell>
          <cell r="J726">
            <v>0</v>
          </cell>
          <cell r="K726">
            <v>142007060</v>
          </cell>
          <cell r="L726">
            <v>0</v>
          </cell>
          <cell r="M726">
            <v>142007060</v>
          </cell>
          <cell r="N726">
            <v>0</v>
          </cell>
          <cell r="O726">
            <v>142007060</v>
          </cell>
        </row>
        <row r="727">
          <cell r="A727" t="str">
            <v>D35020200030350202603020202006004</v>
          </cell>
          <cell r="B727" t="str">
            <v>SERVICIOS DE TRANSPORTE DE PASAJEROS</v>
          </cell>
          <cell r="C727">
            <v>135127381</v>
          </cell>
          <cell r="D727">
            <v>0</v>
          </cell>
          <cell r="E727">
            <v>135127381</v>
          </cell>
          <cell r="F727">
            <v>0</v>
          </cell>
          <cell r="G727">
            <v>134127381</v>
          </cell>
          <cell r="H727">
            <v>0</v>
          </cell>
          <cell r="I727">
            <v>1000000</v>
          </cell>
          <cell r="J727">
            <v>0</v>
          </cell>
          <cell r="K727">
            <v>134127381</v>
          </cell>
          <cell r="L727">
            <v>0</v>
          </cell>
          <cell r="M727">
            <v>134127381</v>
          </cell>
          <cell r="N727">
            <v>0</v>
          </cell>
          <cell r="O727">
            <v>134127381</v>
          </cell>
        </row>
        <row r="728">
          <cell r="A728" t="str">
            <v>D35020200030350202603020202006008</v>
          </cell>
          <cell r="B728" t="str">
            <v>SERVICIOS POSTALES Y DE MENSAJERÍA</v>
          </cell>
          <cell r="C728">
            <v>14158860</v>
          </cell>
          <cell r="D728">
            <v>0</v>
          </cell>
          <cell r="E728">
            <v>14158860</v>
          </cell>
          <cell r="F728">
            <v>0</v>
          </cell>
          <cell r="G728">
            <v>7879679</v>
          </cell>
          <cell r="H728">
            <v>0</v>
          </cell>
          <cell r="I728">
            <v>6279181</v>
          </cell>
          <cell r="J728">
            <v>0</v>
          </cell>
          <cell r="K728">
            <v>7879679</v>
          </cell>
          <cell r="L728">
            <v>0</v>
          </cell>
          <cell r="M728">
            <v>7879679</v>
          </cell>
          <cell r="N728">
            <v>0</v>
          </cell>
          <cell r="O728">
            <v>7879679</v>
          </cell>
        </row>
        <row r="729">
          <cell r="A729" t="str">
            <v>D35020200030350202603020202008</v>
          </cell>
          <cell r="B729" t="str">
            <v>SERVICIOS PRESTADOS A LAS EMPRESAS Y SERVICIOS DE PRODUCCIÓN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</row>
        <row r="730">
          <cell r="A730" t="str">
            <v>D35020200030350202603020202008003</v>
          </cell>
          <cell r="B730" t="str">
            <v>OTROS SERVICIOS PROFESIONALES, CIENTÍFICOS Y TÉCNICOS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>D3502020003035020260302020200800301</v>
          </cell>
          <cell r="B731" t="str">
            <v>SERVICIOS DE CONSULTORÍA EN ADMINISTRACIÓN Y SERVICIOS DE GESTIÓN; SERVICIOS DE TECNOLOGÍA DE LA INFORMACIÓN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A732" t="str">
            <v>D35020200030350202603020202008005</v>
          </cell>
          <cell r="B732" t="str">
            <v>SERVICIOS DE SOPORTE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D3502020003035020260302020200800509</v>
          </cell>
          <cell r="B733" t="str">
            <v>OTROS SERVICIOS AUXILIARES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>D35020200030350202603020202010</v>
          </cell>
          <cell r="B734" t="str">
            <v>VIÁTICOS DE LOS FUNCIONARIOS EN COMISIÓN</v>
          </cell>
          <cell r="C734">
            <v>724452</v>
          </cell>
          <cell r="D734">
            <v>0</v>
          </cell>
          <cell r="E734">
            <v>724452</v>
          </cell>
          <cell r="F734">
            <v>0</v>
          </cell>
          <cell r="G734">
            <v>724452</v>
          </cell>
          <cell r="H734">
            <v>0</v>
          </cell>
          <cell r="I734">
            <v>0</v>
          </cell>
          <cell r="J734">
            <v>0</v>
          </cell>
          <cell r="K734">
            <v>724452</v>
          </cell>
          <cell r="L734">
            <v>0</v>
          </cell>
          <cell r="M734">
            <v>724452</v>
          </cell>
          <cell r="N734">
            <v>0</v>
          </cell>
          <cell r="O734">
            <v>724452</v>
          </cell>
        </row>
        <row r="735">
          <cell r="A735" t="str">
            <v>D350202000303502107</v>
          </cell>
          <cell r="B735" t="str">
            <v>SERVICIO DE INFORMACIÓN SOBRE EL SECTOR ARTESANAL</v>
          </cell>
          <cell r="C735">
            <v>191823012</v>
          </cell>
          <cell r="D735">
            <v>0</v>
          </cell>
          <cell r="E735">
            <v>191823012</v>
          </cell>
          <cell r="F735">
            <v>0</v>
          </cell>
          <cell r="G735">
            <v>187172513</v>
          </cell>
          <cell r="H735">
            <v>0</v>
          </cell>
          <cell r="I735">
            <v>4650499</v>
          </cell>
          <cell r="J735">
            <v>0</v>
          </cell>
          <cell r="K735">
            <v>187172513</v>
          </cell>
          <cell r="L735">
            <v>0</v>
          </cell>
          <cell r="M735">
            <v>169560847</v>
          </cell>
          <cell r="N735">
            <v>0</v>
          </cell>
          <cell r="O735">
            <v>169560847</v>
          </cell>
        </row>
        <row r="736">
          <cell r="A736" t="str">
            <v>D35020200030350210702</v>
          </cell>
          <cell r="B736" t="str">
            <v>CONSOLIDAR EL SISTEMA DE INFORMACIÓN Y COMUNICACIÓN DE LA ACTIVIDAD ARTESANAL</v>
          </cell>
          <cell r="C736">
            <v>93998350</v>
          </cell>
          <cell r="D736">
            <v>0</v>
          </cell>
          <cell r="E736">
            <v>93998350</v>
          </cell>
          <cell r="F736">
            <v>0</v>
          </cell>
          <cell r="G736">
            <v>89348350</v>
          </cell>
          <cell r="H736">
            <v>0</v>
          </cell>
          <cell r="I736">
            <v>4650000</v>
          </cell>
          <cell r="J736">
            <v>0</v>
          </cell>
          <cell r="K736">
            <v>89348350</v>
          </cell>
          <cell r="L736">
            <v>0</v>
          </cell>
          <cell r="M736">
            <v>89348350</v>
          </cell>
          <cell r="N736">
            <v>0</v>
          </cell>
          <cell r="O736">
            <v>89348350</v>
          </cell>
        </row>
        <row r="737">
          <cell r="A737" t="str">
            <v>D35020200030350210702020201</v>
          </cell>
          <cell r="B737" t="str">
            <v>MATERIALES Y SUMINISTROS</v>
          </cell>
          <cell r="C737">
            <v>14858500</v>
          </cell>
          <cell r="D737">
            <v>0</v>
          </cell>
          <cell r="E737">
            <v>14858500</v>
          </cell>
          <cell r="F737">
            <v>0</v>
          </cell>
          <cell r="G737">
            <v>10208500</v>
          </cell>
          <cell r="H737">
            <v>0</v>
          </cell>
          <cell r="I737">
            <v>4650000</v>
          </cell>
          <cell r="J737">
            <v>0</v>
          </cell>
          <cell r="K737">
            <v>10208500</v>
          </cell>
          <cell r="L737">
            <v>0</v>
          </cell>
          <cell r="M737">
            <v>10208500</v>
          </cell>
          <cell r="N737">
            <v>0</v>
          </cell>
          <cell r="O737">
            <v>10208500</v>
          </cell>
        </row>
        <row r="738">
          <cell r="A738" t="str">
            <v>D35020200030350210702020201003</v>
          </cell>
          <cell r="B738" t="str">
            <v>OTROS BIENES TRANSPORTABLES (EXCEPTO PRODUCTOS METÁLICOS, MAQUINARIA Y EQUIPO)</v>
          </cell>
          <cell r="C738">
            <v>14858500</v>
          </cell>
          <cell r="D738">
            <v>0</v>
          </cell>
          <cell r="E738">
            <v>14858500</v>
          </cell>
          <cell r="F738">
            <v>0</v>
          </cell>
          <cell r="G738">
            <v>10208500</v>
          </cell>
          <cell r="H738">
            <v>0</v>
          </cell>
          <cell r="I738">
            <v>4650000</v>
          </cell>
          <cell r="J738">
            <v>0</v>
          </cell>
          <cell r="K738">
            <v>10208500</v>
          </cell>
          <cell r="L738">
            <v>0</v>
          </cell>
          <cell r="M738">
            <v>10208500</v>
          </cell>
          <cell r="N738">
            <v>0</v>
          </cell>
          <cell r="O738">
            <v>10208500</v>
          </cell>
        </row>
        <row r="739">
          <cell r="A739" t="str">
            <v>D35020200030350210702020201003001</v>
          </cell>
          <cell r="B739" t="str">
            <v>PRODUCTOS DE MADERA, CORCHO, CESTERÍA Y ESPARTERÍA</v>
          </cell>
          <cell r="C739">
            <v>11110000</v>
          </cell>
          <cell r="D739">
            <v>0</v>
          </cell>
          <cell r="E739">
            <v>11110000</v>
          </cell>
          <cell r="F739">
            <v>0</v>
          </cell>
          <cell r="G739">
            <v>6460000</v>
          </cell>
          <cell r="H739">
            <v>0</v>
          </cell>
          <cell r="I739">
            <v>4650000</v>
          </cell>
          <cell r="J739">
            <v>0</v>
          </cell>
          <cell r="K739">
            <v>6460000</v>
          </cell>
          <cell r="L739">
            <v>0</v>
          </cell>
          <cell r="M739">
            <v>6460000</v>
          </cell>
          <cell r="N739">
            <v>0</v>
          </cell>
          <cell r="O739">
            <v>6460000</v>
          </cell>
        </row>
        <row r="740">
          <cell r="A740" t="str">
            <v>D35020200030350210702020201003002</v>
          </cell>
          <cell r="B740" t="str">
            <v>PASTA O PULPA, PAPEL Y PRODUCTOS DE PAPEL; IMPRESOS Y ARTÍCULOS RELACIONADOS</v>
          </cell>
          <cell r="C740">
            <v>3748500</v>
          </cell>
          <cell r="D740">
            <v>0</v>
          </cell>
          <cell r="E740">
            <v>3748500</v>
          </cell>
          <cell r="F740">
            <v>0</v>
          </cell>
          <cell r="G740">
            <v>3748500</v>
          </cell>
          <cell r="H740">
            <v>0</v>
          </cell>
          <cell r="I740">
            <v>0</v>
          </cell>
          <cell r="J740">
            <v>0</v>
          </cell>
          <cell r="K740">
            <v>3748500</v>
          </cell>
          <cell r="L740">
            <v>0</v>
          </cell>
          <cell r="M740">
            <v>3748500</v>
          </cell>
          <cell r="N740">
            <v>0</v>
          </cell>
          <cell r="O740">
            <v>3748500</v>
          </cell>
        </row>
        <row r="741">
          <cell r="A741" t="str">
            <v>D3502020003035021070202020100300201</v>
          </cell>
          <cell r="B741" t="str">
            <v>PASTA DE PAPEL, PAPEL Y CARTÓN</v>
          </cell>
          <cell r="C741">
            <v>3748500</v>
          </cell>
          <cell r="D741">
            <v>0</v>
          </cell>
          <cell r="E741">
            <v>3748500</v>
          </cell>
          <cell r="F741">
            <v>0</v>
          </cell>
          <cell r="G741">
            <v>3748500</v>
          </cell>
          <cell r="H741">
            <v>0</v>
          </cell>
          <cell r="I741">
            <v>0</v>
          </cell>
          <cell r="J741">
            <v>0</v>
          </cell>
          <cell r="K741">
            <v>3748500</v>
          </cell>
          <cell r="L741">
            <v>0</v>
          </cell>
          <cell r="M741">
            <v>3748500</v>
          </cell>
          <cell r="N741">
            <v>0</v>
          </cell>
          <cell r="O741">
            <v>3748500</v>
          </cell>
        </row>
        <row r="742">
          <cell r="A742" t="str">
            <v>D35020200030350210702020201004</v>
          </cell>
          <cell r="B742" t="str">
            <v>PRODUCTOS METÁLICOS Y PAQUETES DE SOFTWARE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 t="str">
            <v>D35020200030350210702020201004005</v>
          </cell>
          <cell r="B743" t="str">
            <v>MAQUINARIA DE OFICINA, CONTABILIDAD E INFORMÁTICA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 t="str">
            <v>D3502020003035021070202020100400501</v>
          </cell>
          <cell r="B744" t="str">
            <v>MÁQUINAS PARA OFICINA Y CONTABILIDAD, Y SUS PARTES Y ACCESORIOS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 t="str">
            <v>D35020200030350210702020202</v>
          </cell>
          <cell r="B745" t="str">
            <v>ADQUISICIÓN DE SERVICIOS</v>
          </cell>
          <cell r="C745">
            <v>79139850</v>
          </cell>
          <cell r="D745">
            <v>0</v>
          </cell>
          <cell r="E745">
            <v>79139850</v>
          </cell>
          <cell r="F745">
            <v>0</v>
          </cell>
          <cell r="G745">
            <v>79139850</v>
          </cell>
          <cell r="H745">
            <v>0</v>
          </cell>
          <cell r="I745">
            <v>0</v>
          </cell>
          <cell r="J745">
            <v>0</v>
          </cell>
          <cell r="K745">
            <v>79139850</v>
          </cell>
          <cell r="L745">
            <v>0</v>
          </cell>
          <cell r="M745">
            <v>79139850</v>
          </cell>
          <cell r="N745">
            <v>0</v>
          </cell>
          <cell r="O745">
            <v>79139850</v>
          </cell>
        </row>
        <row r="746">
          <cell r="A746" t="str">
            <v>D35020200030350210702020202008</v>
          </cell>
          <cell r="B746" t="str">
            <v>SERVICIOS PRESTADOS A LAS EMPRESAS Y SERVICIOS DE PRODUCCIÓN</v>
          </cell>
          <cell r="C746">
            <v>79139850</v>
          </cell>
          <cell r="D746">
            <v>0</v>
          </cell>
          <cell r="E746">
            <v>79139850</v>
          </cell>
          <cell r="F746">
            <v>0</v>
          </cell>
          <cell r="G746">
            <v>79139850</v>
          </cell>
          <cell r="H746">
            <v>0</v>
          </cell>
          <cell r="I746">
            <v>0</v>
          </cell>
          <cell r="J746">
            <v>0</v>
          </cell>
          <cell r="K746">
            <v>79139850</v>
          </cell>
          <cell r="L746">
            <v>0</v>
          </cell>
          <cell r="M746">
            <v>79139850</v>
          </cell>
          <cell r="N746">
            <v>0</v>
          </cell>
          <cell r="O746">
            <v>79139850</v>
          </cell>
        </row>
        <row r="747">
          <cell r="A747" t="str">
            <v>D35020200030350210702020202008003</v>
          </cell>
          <cell r="B747" t="str">
            <v>OTROS SERVICIOS PROFESIONALES, CIENTÍFICOS Y TÉCNICOS</v>
          </cell>
          <cell r="C747">
            <v>79139850</v>
          </cell>
          <cell r="D747">
            <v>0</v>
          </cell>
          <cell r="E747">
            <v>79139850</v>
          </cell>
          <cell r="F747">
            <v>0</v>
          </cell>
          <cell r="G747">
            <v>79139850</v>
          </cell>
          <cell r="H747">
            <v>0</v>
          </cell>
          <cell r="I747">
            <v>0</v>
          </cell>
          <cell r="J747">
            <v>0</v>
          </cell>
          <cell r="K747">
            <v>79139850</v>
          </cell>
          <cell r="L747">
            <v>0</v>
          </cell>
          <cell r="M747">
            <v>79139850</v>
          </cell>
          <cell r="N747">
            <v>0</v>
          </cell>
          <cell r="O747">
            <v>79139850</v>
          </cell>
        </row>
        <row r="748">
          <cell r="A748" t="str">
            <v>D3502020003035021070202020200800301</v>
          </cell>
          <cell r="B748" t="str">
            <v>SERVICIOS DE CONSULTORÍA EN ADMINISTRACIÓN Y SERVICIOS DE GESTIÓN; SERVICIOS DE TECNOLOGÍA DE LA INFORMACIÓN</v>
          </cell>
          <cell r="C748">
            <v>62700000</v>
          </cell>
          <cell r="D748">
            <v>0</v>
          </cell>
          <cell r="E748">
            <v>62700000</v>
          </cell>
          <cell r="F748">
            <v>0</v>
          </cell>
          <cell r="G748">
            <v>62700000</v>
          </cell>
          <cell r="H748">
            <v>0</v>
          </cell>
          <cell r="I748">
            <v>0</v>
          </cell>
          <cell r="J748">
            <v>0</v>
          </cell>
          <cell r="K748">
            <v>62700000</v>
          </cell>
          <cell r="L748">
            <v>0</v>
          </cell>
          <cell r="M748">
            <v>62700000</v>
          </cell>
          <cell r="N748">
            <v>0</v>
          </cell>
          <cell r="O748">
            <v>62700000</v>
          </cell>
        </row>
        <row r="749">
          <cell r="A749" t="str">
            <v>D3502020003035021070202020200800306</v>
          </cell>
          <cell r="B749" t="str">
            <v>SERVICIOS DE PUBLICIDAD Y EL SUMINISTRO DE ESPACIO O TIEMPO PUBLICITARIOS</v>
          </cell>
          <cell r="C749">
            <v>16439850</v>
          </cell>
          <cell r="D749">
            <v>0</v>
          </cell>
          <cell r="E749">
            <v>16439850</v>
          </cell>
          <cell r="F749">
            <v>0</v>
          </cell>
          <cell r="G749">
            <v>16439850</v>
          </cell>
          <cell r="H749">
            <v>0</v>
          </cell>
          <cell r="I749">
            <v>0</v>
          </cell>
          <cell r="J749">
            <v>0</v>
          </cell>
          <cell r="K749">
            <v>16439850</v>
          </cell>
          <cell r="L749">
            <v>0</v>
          </cell>
          <cell r="M749">
            <v>16439850</v>
          </cell>
          <cell r="N749">
            <v>0</v>
          </cell>
          <cell r="O749">
            <v>16439850</v>
          </cell>
        </row>
        <row r="750">
          <cell r="A750" t="str">
            <v>D3502020003035021070202020200800309</v>
          </cell>
          <cell r="B750" t="str">
            <v>OTROS SERVICIOS PROFESIONALES Y TÉCNICOS N.C.P.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</row>
        <row r="751">
          <cell r="A751" t="str">
            <v>D35020200030350210702020202008004</v>
          </cell>
          <cell r="B751" t="str">
            <v>SERVICIOS DE TELECOMUNICACIONES, TRANSMISIÓN Y SUMINISTRO DE INFORMACIÓN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 t="str">
            <v>D3502020003035021070202020200800406</v>
          </cell>
          <cell r="B752" t="str">
            <v>SERVICIOS DE PROGRAMACIÓN, DISTRIBUCIÓN Y TRANSMISIÓN DE PROGRAMAS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>D35020200030350210702020202008005</v>
          </cell>
          <cell r="B753" t="str">
            <v>SERVICIOS DE SOPORTE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>D3502020003035021070202020200800509</v>
          </cell>
          <cell r="B754" t="str">
            <v>OTROS SERVICIOS AUXILIARES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D35020200030350210702020202008007</v>
          </cell>
          <cell r="B755" t="str">
            <v>SERVICIOS DE MANTENIMIENTO, REPARACIÓN E INSTALACIÓN (EXCEPTO SERVICIOS DE CONSTRUCCIÓN)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 t="str">
            <v>D3502020003035021070202020200800701</v>
          </cell>
          <cell r="B756" t="str">
            <v>SERVICIOS DE MANTENIMIENTO Y REPARACIÓN DE PRODUCTOS METÁLICOS ELABORADOS, MAQUINARIA Y EQUIPO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</row>
        <row r="757">
          <cell r="A757" t="str">
            <v>D35020200030350210703</v>
          </cell>
          <cell r="B757" t="str">
            <v>FORTALECER EL OBSERVATORIO DE LA ACTIVIDAD ARTESANAL</v>
          </cell>
          <cell r="C757">
            <v>97824662</v>
          </cell>
          <cell r="D757">
            <v>0</v>
          </cell>
          <cell r="E757">
            <v>97824662</v>
          </cell>
          <cell r="F757">
            <v>0</v>
          </cell>
          <cell r="G757">
            <v>97824163</v>
          </cell>
          <cell r="H757">
            <v>0</v>
          </cell>
          <cell r="I757">
            <v>499</v>
          </cell>
          <cell r="J757">
            <v>0</v>
          </cell>
          <cell r="K757">
            <v>97824163</v>
          </cell>
          <cell r="L757">
            <v>0</v>
          </cell>
          <cell r="M757">
            <v>80212497</v>
          </cell>
          <cell r="N757">
            <v>0</v>
          </cell>
          <cell r="O757">
            <v>80212497</v>
          </cell>
        </row>
        <row r="758">
          <cell r="A758" t="str">
            <v>D35020200030350210703020202</v>
          </cell>
          <cell r="B758" t="str">
            <v>ADQUISICIÓN DE SERVICIOS</v>
          </cell>
          <cell r="C758">
            <v>97824662</v>
          </cell>
          <cell r="D758">
            <v>0</v>
          </cell>
          <cell r="E758">
            <v>97824662</v>
          </cell>
          <cell r="F758">
            <v>0</v>
          </cell>
          <cell r="G758">
            <v>97824163</v>
          </cell>
          <cell r="H758">
            <v>0</v>
          </cell>
          <cell r="I758">
            <v>499</v>
          </cell>
          <cell r="J758">
            <v>0</v>
          </cell>
          <cell r="K758">
            <v>97824163</v>
          </cell>
          <cell r="L758">
            <v>0</v>
          </cell>
          <cell r="M758">
            <v>80212497</v>
          </cell>
          <cell r="N758">
            <v>0</v>
          </cell>
          <cell r="O758">
            <v>80212497</v>
          </cell>
        </row>
        <row r="759">
          <cell r="A759" t="str">
            <v>D35020200030350210703020202008</v>
          </cell>
          <cell r="B759" t="str">
            <v>SERVICIOS PRESTADOS A LAS EMPRESAS Y SERVICIOS DE PRODUCCIÓN</v>
          </cell>
          <cell r="C759">
            <v>97824662</v>
          </cell>
          <cell r="D759">
            <v>0</v>
          </cell>
          <cell r="E759">
            <v>97824662</v>
          </cell>
          <cell r="F759">
            <v>0</v>
          </cell>
          <cell r="G759">
            <v>97824163</v>
          </cell>
          <cell r="H759">
            <v>0</v>
          </cell>
          <cell r="I759">
            <v>499</v>
          </cell>
          <cell r="J759">
            <v>0</v>
          </cell>
          <cell r="K759">
            <v>97824163</v>
          </cell>
          <cell r="L759">
            <v>0</v>
          </cell>
          <cell r="M759">
            <v>80212497</v>
          </cell>
          <cell r="N759">
            <v>0</v>
          </cell>
          <cell r="O759">
            <v>80212497</v>
          </cell>
        </row>
        <row r="760">
          <cell r="A760" t="str">
            <v>D35020200030350210703020202008003</v>
          </cell>
          <cell r="B760" t="str">
            <v>OTROS SERVICIOS PROFESIONALES, CIENTÍFICOS Y TÉCNICOS</v>
          </cell>
          <cell r="C760">
            <v>97824662</v>
          </cell>
          <cell r="D760">
            <v>0</v>
          </cell>
          <cell r="E760">
            <v>97824662</v>
          </cell>
          <cell r="F760">
            <v>0</v>
          </cell>
          <cell r="G760">
            <v>97824163</v>
          </cell>
          <cell r="H760">
            <v>0</v>
          </cell>
          <cell r="I760">
            <v>499</v>
          </cell>
          <cell r="J760">
            <v>0</v>
          </cell>
          <cell r="K760">
            <v>97824163</v>
          </cell>
          <cell r="L760">
            <v>0</v>
          </cell>
          <cell r="M760">
            <v>80212497</v>
          </cell>
          <cell r="N760">
            <v>0</v>
          </cell>
          <cell r="O760">
            <v>80212497</v>
          </cell>
        </row>
        <row r="761">
          <cell r="A761" t="str">
            <v>D3502020003035021070302020200800301</v>
          </cell>
          <cell r="B761" t="str">
            <v>SERVICIOS DE CONSULTORÍA EN ADMINISTRACIÓN Y SERVICIOS DE GESTIÓN; SERVICIOS DE TECNOLOGÍA DE LA INFORMACIÓN</v>
          </cell>
          <cell r="C761">
            <v>97824662</v>
          </cell>
          <cell r="D761">
            <v>0</v>
          </cell>
          <cell r="E761">
            <v>97824662</v>
          </cell>
          <cell r="F761">
            <v>0</v>
          </cell>
          <cell r="G761">
            <v>97824163</v>
          </cell>
          <cell r="H761">
            <v>0</v>
          </cell>
          <cell r="I761">
            <v>499</v>
          </cell>
          <cell r="J761">
            <v>0</v>
          </cell>
          <cell r="K761">
            <v>97824163</v>
          </cell>
          <cell r="L761">
            <v>0</v>
          </cell>
          <cell r="M761">
            <v>80212497</v>
          </cell>
          <cell r="N761">
            <v>0</v>
          </cell>
          <cell r="O761">
            <v>80212497</v>
          </cell>
        </row>
        <row r="762">
          <cell r="A762" t="str">
            <v>D35020200030350210703020202008005</v>
          </cell>
          <cell r="B762" t="str">
            <v>SERVICIOS DE SOPORTE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>D3502020003035021070302020200800509</v>
          </cell>
          <cell r="B763" t="str">
            <v>OTROS SERVICIOS AUXILIARES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 t="str">
            <v>D35020200030350210703020202009</v>
          </cell>
          <cell r="B764" t="str">
            <v>SERVICIOS PARA LA COMUNIDAD, SOCIALES Y PERSONALES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 t="str">
            <v>D35020200030350210703020202009006</v>
          </cell>
          <cell r="B765" t="str">
            <v>SERVICIOS DE ESPARCIMIENTO, CULTURALES Y DEPORTIVOS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>D3502020003035021070302020200900601</v>
          </cell>
          <cell r="B766" t="str">
            <v>SERVICIOS AUDIOVISUALES Y SERVICIOS CONEXOS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D3502020004</v>
          </cell>
          <cell r="B767" t="str">
            <v>APOYO Y FOMENTO A LA ACTIVIDAD ARTESANAL DE LAS COMUNIDADES O GRUPOS ÉTNICOS COMO EXPRESIÓN DE SUS ECONOMÍAS PROPIAS A NIVEL NACIONAL</v>
          </cell>
          <cell r="C767">
            <v>446230508</v>
          </cell>
          <cell r="D767">
            <v>-78000000</v>
          </cell>
          <cell r="E767">
            <v>368230508</v>
          </cell>
          <cell r="F767">
            <v>0</v>
          </cell>
          <cell r="G767">
            <v>346785241.22000003</v>
          </cell>
          <cell r="H767">
            <v>0</v>
          </cell>
          <cell r="I767">
            <v>21445266.780000001</v>
          </cell>
          <cell r="J767">
            <v>0</v>
          </cell>
          <cell r="K767">
            <v>346785241.22000003</v>
          </cell>
          <cell r="L767">
            <v>0</v>
          </cell>
          <cell r="M767">
            <v>346785241.22000003</v>
          </cell>
          <cell r="N767">
            <v>0</v>
          </cell>
          <cell r="O767">
            <v>346785241.22000003</v>
          </cell>
        </row>
        <row r="768">
          <cell r="A768" t="str">
            <v>D350202000403502019</v>
          </cell>
          <cell r="B768" t="str">
            <v>SERVICIO DE ASISTENCIA TÉCNICA Y ACOMPAÑAMIENTO PRODUCTIVO Y EMPRESARIAL</v>
          </cell>
          <cell r="C768">
            <v>46252190</v>
          </cell>
          <cell r="D768">
            <v>0</v>
          </cell>
          <cell r="E768">
            <v>46252190</v>
          </cell>
          <cell r="F768">
            <v>0</v>
          </cell>
          <cell r="G768">
            <v>43146190</v>
          </cell>
          <cell r="H768">
            <v>0</v>
          </cell>
          <cell r="I768">
            <v>3106000</v>
          </cell>
          <cell r="J768">
            <v>0</v>
          </cell>
          <cell r="K768">
            <v>43146190</v>
          </cell>
          <cell r="L768">
            <v>0</v>
          </cell>
          <cell r="M768">
            <v>43146190</v>
          </cell>
          <cell r="N768">
            <v>0</v>
          </cell>
          <cell r="O768">
            <v>43146190</v>
          </cell>
        </row>
        <row r="769">
          <cell r="A769" t="str">
            <v>D35020200040350201901</v>
          </cell>
          <cell r="B769" t="str">
            <v>REALIZAR ESPACIOS DE TRASMISIÓN DE SABERES Y RECUPERACIÓN DE REFERENTES CULTURALES DE LAS COMUNIDADES Y/O GRUPOS ÉTNICOS</v>
          </cell>
          <cell r="C769">
            <v>43685523</v>
          </cell>
          <cell r="D769">
            <v>0</v>
          </cell>
          <cell r="E769">
            <v>43685523</v>
          </cell>
          <cell r="F769">
            <v>0</v>
          </cell>
          <cell r="G769">
            <v>40579523</v>
          </cell>
          <cell r="H769">
            <v>0</v>
          </cell>
          <cell r="I769">
            <v>3106000</v>
          </cell>
          <cell r="J769">
            <v>0</v>
          </cell>
          <cell r="K769">
            <v>40579523</v>
          </cell>
          <cell r="L769">
            <v>0</v>
          </cell>
          <cell r="M769">
            <v>40579523</v>
          </cell>
          <cell r="N769">
            <v>0</v>
          </cell>
          <cell r="O769">
            <v>40579523</v>
          </cell>
        </row>
        <row r="770">
          <cell r="A770" t="str">
            <v>D35020200040350201901020201</v>
          </cell>
          <cell r="B770" t="str">
            <v>MATERIALES Y SUMINISTROS</v>
          </cell>
          <cell r="C770">
            <v>42985523</v>
          </cell>
          <cell r="D770">
            <v>0</v>
          </cell>
          <cell r="E770">
            <v>42985523</v>
          </cell>
          <cell r="F770">
            <v>0</v>
          </cell>
          <cell r="G770">
            <v>39879523</v>
          </cell>
          <cell r="H770">
            <v>0</v>
          </cell>
          <cell r="I770">
            <v>3106000</v>
          </cell>
          <cell r="J770">
            <v>0</v>
          </cell>
          <cell r="K770">
            <v>39879523</v>
          </cell>
          <cell r="L770">
            <v>0</v>
          </cell>
          <cell r="M770">
            <v>39879523</v>
          </cell>
          <cell r="N770">
            <v>0</v>
          </cell>
          <cell r="O770">
            <v>39879523</v>
          </cell>
        </row>
        <row r="771">
          <cell r="A771" t="str">
            <v>D35020200040350201901020201003</v>
          </cell>
          <cell r="B771" t="str">
            <v>OTROS BIENES TRANSPORTABLES (EXCEPTO PRODUCTOS METÁLICOS, MAQUINARIA Y EQUIPO)</v>
          </cell>
          <cell r="C771">
            <v>42985523</v>
          </cell>
          <cell r="D771">
            <v>0</v>
          </cell>
          <cell r="E771">
            <v>42985523</v>
          </cell>
          <cell r="F771">
            <v>0</v>
          </cell>
          <cell r="G771">
            <v>39879523</v>
          </cell>
          <cell r="H771">
            <v>0</v>
          </cell>
          <cell r="I771">
            <v>3106000</v>
          </cell>
          <cell r="J771">
            <v>0</v>
          </cell>
          <cell r="K771">
            <v>39879523</v>
          </cell>
          <cell r="L771">
            <v>0</v>
          </cell>
          <cell r="M771">
            <v>39879523</v>
          </cell>
          <cell r="N771">
            <v>0</v>
          </cell>
          <cell r="O771">
            <v>39879523</v>
          </cell>
        </row>
        <row r="772">
          <cell r="A772" t="str">
            <v>D35020200040350201901020201003001</v>
          </cell>
          <cell r="B772" t="str">
            <v>PRODUCTOS DE MADERA, CORCHO, CESTERÍA Y ESPARTERÍA</v>
          </cell>
          <cell r="C772">
            <v>42985523</v>
          </cell>
          <cell r="D772">
            <v>0</v>
          </cell>
          <cell r="E772">
            <v>42985523</v>
          </cell>
          <cell r="F772">
            <v>0</v>
          </cell>
          <cell r="G772">
            <v>39879523</v>
          </cell>
          <cell r="H772">
            <v>0</v>
          </cell>
          <cell r="I772">
            <v>3106000</v>
          </cell>
          <cell r="J772">
            <v>0</v>
          </cell>
          <cell r="K772">
            <v>39879523</v>
          </cell>
          <cell r="L772">
            <v>0</v>
          </cell>
          <cell r="M772">
            <v>39879523</v>
          </cell>
          <cell r="N772">
            <v>0</v>
          </cell>
          <cell r="O772">
            <v>39879523</v>
          </cell>
        </row>
        <row r="773">
          <cell r="A773" t="str">
            <v>D35020200040350201901020202</v>
          </cell>
          <cell r="B773" t="str">
            <v>ADQUISICIÓN DE SERVICIOS</v>
          </cell>
          <cell r="C773">
            <v>700000</v>
          </cell>
          <cell r="D773">
            <v>0</v>
          </cell>
          <cell r="E773">
            <v>700000</v>
          </cell>
          <cell r="F773">
            <v>0</v>
          </cell>
          <cell r="G773">
            <v>700000</v>
          </cell>
          <cell r="H773">
            <v>0</v>
          </cell>
          <cell r="I773">
            <v>0</v>
          </cell>
          <cell r="J773">
            <v>0</v>
          </cell>
          <cell r="K773">
            <v>700000</v>
          </cell>
          <cell r="L773">
            <v>0</v>
          </cell>
          <cell r="M773">
            <v>700000</v>
          </cell>
          <cell r="N773">
            <v>0</v>
          </cell>
          <cell r="O773">
            <v>700000</v>
          </cell>
        </row>
        <row r="774">
          <cell r="A774" t="str">
            <v>D35020200040350201901020202007</v>
          </cell>
          <cell r="B774" t="str">
            <v>SERVICIOS FINANCIEROS Y SERVICIOS CONEXOS, SERVICIOS INMOBILIARIOS Y SERVICIOS DE LEASING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D35020200040350201901020202007001</v>
          </cell>
          <cell r="B775" t="str">
            <v>SERVICIOS FINANCIEROS Y SERVICIOS CONEXOS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A776" t="str">
            <v>D3502020004035020190102020200700103</v>
          </cell>
          <cell r="B776" t="str">
            <v>SERVICIOS DE SEGUROS Y PENSIONES (CON EXCLUSIÓN DE SERVICIOS DE REASEGURO), EXCEPTO LOS SERVICIOS DE SEGUROS SOCIALES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</row>
        <row r="777">
          <cell r="A777" t="str">
            <v>D35020200040350201901020202008</v>
          </cell>
          <cell r="B777" t="str">
            <v>SERVICIOS PRESTADOS A LAS EMPRESAS Y SERVICIOS DE PRODUCCIÓN</v>
          </cell>
          <cell r="C777">
            <v>700000</v>
          </cell>
          <cell r="D777">
            <v>0</v>
          </cell>
          <cell r="E777">
            <v>700000</v>
          </cell>
          <cell r="F777">
            <v>0</v>
          </cell>
          <cell r="G777">
            <v>700000</v>
          </cell>
          <cell r="H777">
            <v>0</v>
          </cell>
          <cell r="I777">
            <v>0</v>
          </cell>
          <cell r="J777">
            <v>0</v>
          </cell>
          <cell r="K777">
            <v>700000</v>
          </cell>
          <cell r="L777">
            <v>0</v>
          </cell>
          <cell r="M777">
            <v>700000</v>
          </cell>
          <cell r="N777">
            <v>0</v>
          </cell>
          <cell r="O777">
            <v>700000</v>
          </cell>
        </row>
        <row r="778">
          <cell r="A778" t="str">
            <v>D35020200040350201901020202008001</v>
          </cell>
          <cell r="B778" t="str">
            <v>SERVICIOS DE INVESTIGACIÓN Y DESARROLLO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A779" t="str">
            <v>D3502020004035020190102020200800102</v>
          </cell>
          <cell r="B779" t="str">
            <v>SERVICIOS DE INVESTIGACIÓN Y DESARROLLO EXPERIMENTAL EN CIENCIAS SOCIALES Y HUMANIDADES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0">
          <cell r="A780" t="str">
            <v>D35020200040350201901020202008003</v>
          </cell>
          <cell r="B780" t="str">
            <v>OTROS SERVICIOS PROFESIONALES, CIENTÍFICOS Y TÉCNICOS</v>
          </cell>
          <cell r="C780">
            <v>700000</v>
          </cell>
          <cell r="D780">
            <v>0</v>
          </cell>
          <cell r="E780">
            <v>700000</v>
          </cell>
          <cell r="F780">
            <v>0</v>
          </cell>
          <cell r="G780">
            <v>700000</v>
          </cell>
          <cell r="H780">
            <v>0</v>
          </cell>
          <cell r="I780">
            <v>0</v>
          </cell>
          <cell r="J780">
            <v>0</v>
          </cell>
          <cell r="K780">
            <v>700000</v>
          </cell>
          <cell r="L780">
            <v>0</v>
          </cell>
          <cell r="M780">
            <v>700000</v>
          </cell>
          <cell r="N780">
            <v>0</v>
          </cell>
          <cell r="O780">
            <v>700000</v>
          </cell>
        </row>
        <row r="781">
          <cell r="A781" t="str">
            <v>D3502020004035020190102020200800301</v>
          </cell>
          <cell r="B781" t="str">
            <v>SERVICIOS DE CONSULTORÍA EN ADMINISTRACIÓN Y SERVICIOS DE GESTIÓN; SERVICIOS DE TECNOLOGÍA DE LA INFORMACIÓN</v>
          </cell>
          <cell r="C781">
            <v>700000</v>
          </cell>
          <cell r="D781">
            <v>0</v>
          </cell>
          <cell r="E781">
            <v>700000</v>
          </cell>
          <cell r="F781">
            <v>0</v>
          </cell>
          <cell r="G781">
            <v>700000</v>
          </cell>
          <cell r="H781">
            <v>0</v>
          </cell>
          <cell r="I781">
            <v>0</v>
          </cell>
          <cell r="J781">
            <v>0</v>
          </cell>
          <cell r="K781">
            <v>700000</v>
          </cell>
          <cell r="L781">
            <v>0</v>
          </cell>
          <cell r="M781">
            <v>700000</v>
          </cell>
          <cell r="N781">
            <v>0</v>
          </cell>
          <cell r="O781">
            <v>700000</v>
          </cell>
        </row>
        <row r="782">
          <cell r="A782" t="str">
            <v>D35020200040350201901020202008005</v>
          </cell>
          <cell r="B782" t="str">
            <v>SERVICIOS DE SOPORTE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 t="str">
            <v>D3502020004035020190102020200800509</v>
          </cell>
          <cell r="B783" t="str">
            <v>OTROS SERVICIOS AUXILIARES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 t="str">
            <v>D35020200040350201902</v>
          </cell>
          <cell r="B784" t="str">
            <v>ACOMPAÑAR LA CONFORMACIÓN DE REDES DE ENCADENAMIENTO PRODUCTIVO ENTRE LAS COMUNIDADES ÉTNICAS.</v>
          </cell>
          <cell r="C784">
            <v>2566667</v>
          </cell>
          <cell r="D784">
            <v>0</v>
          </cell>
          <cell r="E784">
            <v>2566667</v>
          </cell>
          <cell r="F784">
            <v>0</v>
          </cell>
          <cell r="G784">
            <v>2566667</v>
          </cell>
          <cell r="H784">
            <v>0</v>
          </cell>
          <cell r="I784">
            <v>0</v>
          </cell>
          <cell r="J784">
            <v>0</v>
          </cell>
          <cell r="K784">
            <v>2566667</v>
          </cell>
          <cell r="L784">
            <v>0</v>
          </cell>
          <cell r="M784">
            <v>2566667</v>
          </cell>
          <cell r="N784">
            <v>0</v>
          </cell>
          <cell r="O784">
            <v>2566667</v>
          </cell>
        </row>
        <row r="785">
          <cell r="A785" t="str">
            <v>D35020200040350201902020201</v>
          </cell>
          <cell r="B785" t="str">
            <v>MATERIALES Y SUMINISTROS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 t="str">
            <v>D35020200040350201902020201002</v>
          </cell>
          <cell r="B786" t="str">
            <v>PRODUCTOS ALIMENTICIOS, BEBIDAS Y TABACO; TEXTILES, PRENDAS DE VESTIR Y PRODUCTOS DE CUERO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D35020200040350201902020201002006</v>
          </cell>
          <cell r="B787" t="str">
            <v>HILADOS E HILOS; TEJIDOS DE FIBRAS TEXTILES INCLUSO AFELPADOS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D35020200040350201902020202</v>
          </cell>
          <cell r="B788" t="str">
            <v>ADQUISICIÓN DE SERVICIOS</v>
          </cell>
          <cell r="C788">
            <v>2566667</v>
          </cell>
          <cell r="D788">
            <v>0</v>
          </cell>
          <cell r="E788">
            <v>2566667</v>
          </cell>
          <cell r="F788">
            <v>0</v>
          </cell>
          <cell r="G788">
            <v>2566667</v>
          </cell>
          <cell r="H788">
            <v>0</v>
          </cell>
          <cell r="I788">
            <v>0</v>
          </cell>
          <cell r="J788">
            <v>0</v>
          </cell>
          <cell r="K788">
            <v>2566667</v>
          </cell>
          <cell r="L788">
            <v>0</v>
          </cell>
          <cell r="M788">
            <v>2566667</v>
          </cell>
          <cell r="N788">
            <v>0</v>
          </cell>
          <cell r="O788">
            <v>2566667</v>
          </cell>
        </row>
        <row r="789">
          <cell r="A789" t="str">
            <v>D35020200040350201902020202008</v>
          </cell>
          <cell r="B789" t="str">
            <v>SERVICIOS PRESTADOS A LAS EMPRESAS Y SERVICIOS DE PRODUCCIÓN</v>
          </cell>
          <cell r="C789">
            <v>2566667</v>
          </cell>
          <cell r="D789">
            <v>0</v>
          </cell>
          <cell r="E789">
            <v>2566667</v>
          </cell>
          <cell r="F789">
            <v>0</v>
          </cell>
          <cell r="G789">
            <v>2566667</v>
          </cell>
          <cell r="H789">
            <v>0</v>
          </cell>
          <cell r="I789">
            <v>0</v>
          </cell>
          <cell r="J789">
            <v>0</v>
          </cell>
          <cell r="K789">
            <v>2566667</v>
          </cell>
          <cell r="L789">
            <v>0</v>
          </cell>
          <cell r="M789">
            <v>2566667</v>
          </cell>
          <cell r="N789">
            <v>0</v>
          </cell>
          <cell r="O789">
            <v>2566667</v>
          </cell>
        </row>
        <row r="790">
          <cell r="A790" t="str">
            <v>D35020200040350201902020202008001</v>
          </cell>
          <cell r="B790" t="str">
            <v>SERVICIOS DE INVESTIGACIÓN Y DESARROLLO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</row>
        <row r="791">
          <cell r="A791" t="str">
            <v>D3502020004035020190202020200800102</v>
          </cell>
          <cell r="B791" t="str">
            <v>SERVICIOS DE INVESTIGACIÓN Y DESARROLLO EXPERIMENTAL EN CIENCIAS SOCIALES Y HUMANIDADES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 t="str">
            <v>D35020200040350201902020202008003</v>
          </cell>
          <cell r="B792" t="str">
            <v>OTROS SERVICIOS PROFESIONALES, CIENTÍFICOS Y TÉCNICOS</v>
          </cell>
          <cell r="C792">
            <v>2566667</v>
          </cell>
          <cell r="D792">
            <v>0</v>
          </cell>
          <cell r="E792">
            <v>2566667</v>
          </cell>
          <cell r="F792">
            <v>0</v>
          </cell>
          <cell r="G792">
            <v>2566667</v>
          </cell>
          <cell r="H792">
            <v>0</v>
          </cell>
          <cell r="I792">
            <v>0</v>
          </cell>
          <cell r="J792">
            <v>0</v>
          </cell>
          <cell r="K792">
            <v>2566667</v>
          </cell>
          <cell r="L792">
            <v>0</v>
          </cell>
          <cell r="M792">
            <v>2566667</v>
          </cell>
          <cell r="N792">
            <v>0</v>
          </cell>
          <cell r="O792">
            <v>2566667</v>
          </cell>
        </row>
        <row r="793">
          <cell r="A793" t="str">
            <v>D3502020004035020190202020200800301</v>
          </cell>
          <cell r="B793" t="str">
            <v>SERVICIOS DE CONSULTORÍA EN ADMINISTRACIÓN Y SERVICIOS DE GESTIÓN; SERVICIOS DE TECNOLOGÍA DE LA INFORMACIÓN</v>
          </cell>
          <cell r="C793">
            <v>2566667</v>
          </cell>
          <cell r="D793">
            <v>0</v>
          </cell>
          <cell r="E793">
            <v>2566667</v>
          </cell>
          <cell r="F793">
            <v>0</v>
          </cell>
          <cell r="G793">
            <v>2566667</v>
          </cell>
          <cell r="H793">
            <v>0</v>
          </cell>
          <cell r="I793">
            <v>0</v>
          </cell>
          <cell r="J793">
            <v>0</v>
          </cell>
          <cell r="K793">
            <v>2566667</v>
          </cell>
          <cell r="L793">
            <v>0</v>
          </cell>
          <cell r="M793">
            <v>2566667</v>
          </cell>
          <cell r="N793">
            <v>0</v>
          </cell>
          <cell r="O793">
            <v>2566667</v>
          </cell>
        </row>
        <row r="794">
          <cell r="A794" t="str">
            <v>D350202000403502026</v>
          </cell>
          <cell r="B794" t="str">
            <v>SERVICIO DE DISEÑO Y/O MEJORAMIENTO DE PRODUCTOS ARTESANALES</v>
          </cell>
          <cell r="C794">
            <v>233365362</v>
          </cell>
          <cell r="D794">
            <v>0</v>
          </cell>
          <cell r="E794">
            <v>233365362</v>
          </cell>
          <cell r="F794">
            <v>0</v>
          </cell>
          <cell r="G794">
            <v>222383816.22</v>
          </cell>
          <cell r="H794">
            <v>0</v>
          </cell>
          <cell r="I794">
            <v>10981545.779999999</v>
          </cell>
          <cell r="J794">
            <v>0</v>
          </cell>
          <cell r="K794">
            <v>222383816.22</v>
          </cell>
          <cell r="L794">
            <v>0</v>
          </cell>
          <cell r="M794">
            <v>222383816.22</v>
          </cell>
          <cell r="N794">
            <v>0</v>
          </cell>
          <cell r="O794">
            <v>222383816.22</v>
          </cell>
        </row>
        <row r="795">
          <cell r="A795" t="str">
            <v>D35020200040350202601</v>
          </cell>
          <cell r="B795" t="str">
            <v>REALIZAR TALLERES, CHARLAS, ASISTENCIA TÉCNICA, ENTRE OTROS EN LAS ÁREAS DE DESARROLLO HUMANO, DESARROLLO EMPRESARIAL, DISEÑO Y PRODUCCIÓN</v>
          </cell>
          <cell r="C795">
            <v>26938657</v>
          </cell>
          <cell r="D795">
            <v>0</v>
          </cell>
          <cell r="E795">
            <v>26938657</v>
          </cell>
          <cell r="F795">
            <v>0</v>
          </cell>
          <cell r="G795">
            <v>23788657</v>
          </cell>
          <cell r="H795">
            <v>0</v>
          </cell>
          <cell r="I795">
            <v>3150000</v>
          </cell>
          <cell r="J795">
            <v>0</v>
          </cell>
          <cell r="K795">
            <v>23788657</v>
          </cell>
          <cell r="L795">
            <v>0</v>
          </cell>
          <cell r="M795">
            <v>23788657</v>
          </cell>
          <cell r="N795">
            <v>0</v>
          </cell>
          <cell r="O795">
            <v>23788657</v>
          </cell>
        </row>
        <row r="796">
          <cell r="A796" t="str">
            <v>D35020200040350202601020201</v>
          </cell>
          <cell r="B796" t="str">
            <v>MATERIALES Y SUMINISTROS</v>
          </cell>
          <cell r="C796">
            <v>3150000</v>
          </cell>
          <cell r="D796">
            <v>0</v>
          </cell>
          <cell r="E796">
            <v>3150000</v>
          </cell>
          <cell r="F796">
            <v>0</v>
          </cell>
          <cell r="G796">
            <v>0</v>
          </cell>
          <cell r="H796">
            <v>0</v>
          </cell>
          <cell r="I796">
            <v>3150000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A797" t="str">
            <v>D35020200040350202601020201002</v>
          </cell>
          <cell r="B797" t="str">
            <v>PRODUCTOS ALIMENTICIOS, BEBIDAS Y TABACO; TEXTILES, PRENDAS DE VESTIR Y PRODUCTOS DE CUERO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 t="str">
            <v>D35020200040350202601020201002006</v>
          </cell>
          <cell r="B798" t="str">
            <v>HILADOS E HILOS; TEJIDOS DE FIBRAS TEXTILES INCLUSO AFELPADOS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A799" t="str">
            <v>D35020200040350202601020201003</v>
          </cell>
          <cell r="B799" t="str">
            <v>OTROS BIENES TRANSPORTABLES (EXCEPTO PRODUCTOS METÁLICOS, MAQUINARIA Y EQUIPO)</v>
          </cell>
          <cell r="C799">
            <v>3150000</v>
          </cell>
          <cell r="D799">
            <v>0</v>
          </cell>
          <cell r="E799">
            <v>3150000</v>
          </cell>
          <cell r="F799">
            <v>0</v>
          </cell>
          <cell r="G799">
            <v>0</v>
          </cell>
          <cell r="H799">
            <v>0</v>
          </cell>
          <cell r="I799">
            <v>3150000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A800" t="str">
            <v>D35020200040350202601020201003001</v>
          </cell>
          <cell r="B800" t="str">
            <v>PRODUCTOS DE MADERA, CORCHO, CESTERÍA Y ESPARTERÍA</v>
          </cell>
          <cell r="C800">
            <v>3150000</v>
          </cell>
          <cell r="D800">
            <v>0</v>
          </cell>
          <cell r="E800">
            <v>3150000</v>
          </cell>
          <cell r="F800">
            <v>0</v>
          </cell>
          <cell r="G800">
            <v>0</v>
          </cell>
          <cell r="H800">
            <v>0</v>
          </cell>
          <cell r="I800">
            <v>3150000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</row>
        <row r="801">
          <cell r="A801" t="str">
            <v>D35020200040350202601020202</v>
          </cell>
          <cell r="B801" t="str">
            <v>ADQUISICIÓN DE SERVICIOS</v>
          </cell>
          <cell r="C801">
            <v>23788657</v>
          </cell>
          <cell r="D801">
            <v>0</v>
          </cell>
          <cell r="E801">
            <v>23788657</v>
          </cell>
          <cell r="F801">
            <v>0</v>
          </cell>
          <cell r="G801">
            <v>23788657</v>
          </cell>
          <cell r="H801">
            <v>0</v>
          </cell>
          <cell r="I801">
            <v>0</v>
          </cell>
          <cell r="J801">
            <v>0</v>
          </cell>
          <cell r="K801">
            <v>23788657</v>
          </cell>
          <cell r="L801">
            <v>0</v>
          </cell>
          <cell r="M801">
            <v>23788657</v>
          </cell>
          <cell r="N801">
            <v>0</v>
          </cell>
          <cell r="O801">
            <v>23788657</v>
          </cell>
        </row>
        <row r="802">
          <cell r="A802" t="str">
            <v>D35020200040350202601020202006</v>
          </cell>
          <cell r="B802" t="str">
            <v>SERVICIOS DE ALOJAMIENTO; SERVICIOS DE SUMINISTRO DE COMIDAS Y BEBIDAS; SERVICIOS DE TRANSPORTE; Y SERVICIOS DE DISTRIBUCIÓN DE ELECTRICIDAD, GAS Y AGUA</v>
          </cell>
          <cell r="C802">
            <v>14305323</v>
          </cell>
          <cell r="D802">
            <v>0</v>
          </cell>
          <cell r="E802">
            <v>14305323</v>
          </cell>
          <cell r="F802">
            <v>0</v>
          </cell>
          <cell r="G802">
            <v>14305323</v>
          </cell>
          <cell r="H802">
            <v>0</v>
          </cell>
          <cell r="I802">
            <v>0</v>
          </cell>
          <cell r="J802">
            <v>0</v>
          </cell>
          <cell r="K802">
            <v>14305323</v>
          </cell>
          <cell r="L802">
            <v>0</v>
          </cell>
          <cell r="M802">
            <v>14305323</v>
          </cell>
          <cell r="N802">
            <v>0</v>
          </cell>
          <cell r="O802">
            <v>14305323</v>
          </cell>
        </row>
        <row r="803">
          <cell r="A803" t="str">
            <v>D35020200040350202601020202006003</v>
          </cell>
          <cell r="B803" t="str">
            <v>ALOJAMIENTO; SERVICIOS DE SUMINISTROS DE COMIDAS Y BEBIDAS</v>
          </cell>
          <cell r="C803">
            <v>11445689</v>
          </cell>
          <cell r="D803">
            <v>0</v>
          </cell>
          <cell r="E803">
            <v>11445689</v>
          </cell>
          <cell r="F803">
            <v>0</v>
          </cell>
          <cell r="G803">
            <v>11445689</v>
          </cell>
          <cell r="H803">
            <v>0</v>
          </cell>
          <cell r="I803">
            <v>0</v>
          </cell>
          <cell r="J803">
            <v>0</v>
          </cell>
          <cell r="K803">
            <v>11445689</v>
          </cell>
          <cell r="L803">
            <v>0</v>
          </cell>
          <cell r="M803">
            <v>11445689</v>
          </cell>
          <cell r="N803">
            <v>0</v>
          </cell>
          <cell r="O803">
            <v>11445689</v>
          </cell>
        </row>
        <row r="804">
          <cell r="A804" t="str">
            <v>D3502020004035020260102020200600301</v>
          </cell>
          <cell r="B804" t="str">
            <v>SERVICIOS DE ALOJAMIENTO PARA ESTANCIAS CORTAS</v>
          </cell>
          <cell r="C804">
            <v>8379589</v>
          </cell>
          <cell r="D804">
            <v>0</v>
          </cell>
          <cell r="E804">
            <v>8379589</v>
          </cell>
          <cell r="F804">
            <v>0</v>
          </cell>
          <cell r="G804">
            <v>8379589</v>
          </cell>
          <cell r="H804">
            <v>0</v>
          </cell>
          <cell r="I804">
            <v>0</v>
          </cell>
          <cell r="J804">
            <v>0</v>
          </cell>
          <cell r="K804">
            <v>8379589</v>
          </cell>
          <cell r="L804">
            <v>0</v>
          </cell>
          <cell r="M804">
            <v>8379589</v>
          </cell>
          <cell r="N804">
            <v>0</v>
          </cell>
          <cell r="O804">
            <v>8379589</v>
          </cell>
        </row>
        <row r="805">
          <cell r="A805" t="str">
            <v>D3502020004035020260102020200600303</v>
          </cell>
          <cell r="B805" t="str">
            <v>SERVICIOS DE SUMINISTRO DE COMIDAS</v>
          </cell>
          <cell r="C805">
            <v>3066100</v>
          </cell>
          <cell r="D805">
            <v>0</v>
          </cell>
          <cell r="E805">
            <v>3066100</v>
          </cell>
          <cell r="F805">
            <v>0</v>
          </cell>
          <cell r="G805">
            <v>3066100</v>
          </cell>
          <cell r="H805">
            <v>0</v>
          </cell>
          <cell r="I805">
            <v>0</v>
          </cell>
          <cell r="J805">
            <v>0</v>
          </cell>
          <cell r="K805">
            <v>3066100</v>
          </cell>
          <cell r="L805">
            <v>0</v>
          </cell>
          <cell r="M805">
            <v>3066100</v>
          </cell>
          <cell r="N805">
            <v>0</v>
          </cell>
          <cell r="O805">
            <v>3066100</v>
          </cell>
        </row>
        <row r="806">
          <cell r="A806" t="str">
            <v>D35020200040350202601020202006004</v>
          </cell>
          <cell r="B806" t="str">
            <v>SERVICIOS DE TRANSPORTE DE PASAJEROS</v>
          </cell>
          <cell r="C806">
            <v>2859634</v>
          </cell>
          <cell r="D806">
            <v>0</v>
          </cell>
          <cell r="E806">
            <v>2859634</v>
          </cell>
          <cell r="F806">
            <v>0</v>
          </cell>
          <cell r="G806">
            <v>2859634</v>
          </cell>
          <cell r="H806">
            <v>0</v>
          </cell>
          <cell r="I806">
            <v>0</v>
          </cell>
          <cell r="J806">
            <v>0</v>
          </cell>
          <cell r="K806">
            <v>2859634</v>
          </cell>
          <cell r="L806">
            <v>0</v>
          </cell>
          <cell r="M806">
            <v>2859634</v>
          </cell>
          <cell r="N806">
            <v>0</v>
          </cell>
          <cell r="O806">
            <v>2859634</v>
          </cell>
        </row>
        <row r="807">
          <cell r="A807" t="str">
            <v>D35020200040350202601020202008</v>
          </cell>
          <cell r="B807" t="str">
            <v>SERVICIOS PRESTADOS A LAS EMPRESAS Y SERVICIOS DE PRODUCCIÓN</v>
          </cell>
          <cell r="C807">
            <v>9483334</v>
          </cell>
          <cell r="D807">
            <v>0</v>
          </cell>
          <cell r="E807">
            <v>9483334</v>
          </cell>
          <cell r="F807">
            <v>0</v>
          </cell>
          <cell r="G807">
            <v>9483334</v>
          </cell>
          <cell r="H807">
            <v>0</v>
          </cell>
          <cell r="I807">
            <v>0</v>
          </cell>
          <cell r="J807">
            <v>0</v>
          </cell>
          <cell r="K807">
            <v>9483334</v>
          </cell>
          <cell r="L807">
            <v>0</v>
          </cell>
          <cell r="M807">
            <v>9483334</v>
          </cell>
          <cell r="N807">
            <v>0</v>
          </cell>
          <cell r="O807">
            <v>9483334</v>
          </cell>
        </row>
        <row r="808">
          <cell r="A808" t="str">
            <v>D35020200040350202601020202008001</v>
          </cell>
          <cell r="B808" t="str">
            <v>SERVICIOS DE INVESTIGACIÓN Y DESARROLLO</v>
          </cell>
          <cell r="C808">
            <v>6566667</v>
          </cell>
          <cell r="D808">
            <v>0</v>
          </cell>
          <cell r="E808">
            <v>6566667</v>
          </cell>
          <cell r="F808">
            <v>0</v>
          </cell>
          <cell r="G808">
            <v>6566667</v>
          </cell>
          <cell r="H808">
            <v>0</v>
          </cell>
          <cell r="I808">
            <v>0</v>
          </cell>
          <cell r="J808">
            <v>0</v>
          </cell>
          <cell r="K808">
            <v>6566667</v>
          </cell>
          <cell r="L808">
            <v>0</v>
          </cell>
          <cell r="M808">
            <v>6566667</v>
          </cell>
          <cell r="N808">
            <v>0</v>
          </cell>
          <cell r="O808">
            <v>6566667</v>
          </cell>
        </row>
        <row r="809">
          <cell r="A809" t="str">
            <v>D3502020004035020260102020200800102</v>
          </cell>
          <cell r="B809" t="str">
            <v>SERVICIOS DE INVESTIGACIÓN Y DESARROLLO EXPERIMENTAL EN CIENCIAS SOCIALES Y HUMANIDADES</v>
          </cell>
          <cell r="C809">
            <v>6566667</v>
          </cell>
          <cell r="D809">
            <v>0</v>
          </cell>
          <cell r="E809">
            <v>6566667</v>
          </cell>
          <cell r="F809">
            <v>0</v>
          </cell>
          <cell r="G809">
            <v>6566667</v>
          </cell>
          <cell r="H809">
            <v>0</v>
          </cell>
          <cell r="I809">
            <v>0</v>
          </cell>
          <cell r="J809">
            <v>0</v>
          </cell>
          <cell r="K809">
            <v>6566667</v>
          </cell>
          <cell r="L809">
            <v>0</v>
          </cell>
          <cell r="M809">
            <v>6566667</v>
          </cell>
          <cell r="N809">
            <v>0</v>
          </cell>
          <cell r="O809">
            <v>6566667</v>
          </cell>
        </row>
        <row r="810">
          <cell r="A810" t="str">
            <v>D35020200040350202601020202008003</v>
          </cell>
          <cell r="B810" t="str">
            <v>OTROS SERVICIOS PROFESIONALES, CIENTÍFICOS Y TÉCNICOS</v>
          </cell>
          <cell r="C810">
            <v>2916667</v>
          </cell>
          <cell r="D810">
            <v>0</v>
          </cell>
          <cell r="E810">
            <v>2916667</v>
          </cell>
          <cell r="F810">
            <v>0</v>
          </cell>
          <cell r="G810">
            <v>2916667</v>
          </cell>
          <cell r="H810">
            <v>0</v>
          </cell>
          <cell r="I810">
            <v>0</v>
          </cell>
          <cell r="J810">
            <v>0</v>
          </cell>
          <cell r="K810">
            <v>2916667</v>
          </cell>
          <cell r="L810">
            <v>0</v>
          </cell>
          <cell r="M810">
            <v>2916667</v>
          </cell>
          <cell r="N810">
            <v>0</v>
          </cell>
          <cell r="O810">
            <v>2916667</v>
          </cell>
        </row>
        <row r="811">
          <cell r="A811" t="str">
            <v>D3502020004035020260102020200800301</v>
          </cell>
          <cell r="B811" t="str">
            <v>SERVICIOS DE CONSULTORÍA EN ADMINISTRACIÓN Y SERVICIOS DE GESTIÓN; SERVICIOS DE TECNOLOGÍA DE LA INFORMACIÓN</v>
          </cell>
          <cell r="C811">
            <v>2916667</v>
          </cell>
          <cell r="D811">
            <v>0</v>
          </cell>
          <cell r="E811">
            <v>2916667</v>
          </cell>
          <cell r="F811">
            <v>0</v>
          </cell>
          <cell r="G811">
            <v>2916667</v>
          </cell>
          <cell r="H811">
            <v>0</v>
          </cell>
          <cell r="I811">
            <v>0</v>
          </cell>
          <cell r="J811">
            <v>0</v>
          </cell>
          <cell r="K811">
            <v>2916667</v>
          </cell>
          <cell r="L811">
            <v>0</v>
          </cell>
          <cell r="M811">
            <v>2916667</v>
          </cell>
          <cell r="N811">
            <v>0</v>
          </cell>
          <cell r="O811">
            <v>2916667</v>
          </cell>
        </row>
        <row r="812">
          <cell r="A812" t="str">
            <v>D3502020004035020260102020200800307</v>
          </cell>
          <cell r="B812" t="str">
            <v>SERVICIOS DE INVESTIGACIÓN DE MERCADOS Y DE ENCUESTAS DE OPINIÓN PÚBLICA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 t="str">
            <v>D3502020004035020260102020200800309</v>
          </cell>
          <cell r="B813" t="str">
            <v>OTROS SERVICIOS PROFESIONALES Y TÉCNICOS N.C.P.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 t="str">
            <v>D35020200040350202601020202008005</v>
          </cell>
          <cell r="B814" t="str">
            <v>SERVICIOS DE SOPORTE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 t="str">
            <v>D3502020004035020260102020200800509</v>
          </cell>
          <cell r="B815" t="str">
            <v>OTROS SERVICIOS AUXILIARES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 t="str">
            <v>D35020200040350202602</v>
          </cell>
          <cell r="B816" t="str">
            <v>BRINDAR ASISTENCIA TÉCNICA PARA EL DISEÑO Y/O MEJORAMIENTO DE PRODUCTOS</v>
          </cell>
          <cell r="C816">
            <v>60499921</v>
          </cell>
          <cell r="D816">
            <v>0</v>
          </cell>
          <cell r="E816">
            <v>60499921</v>
          </cell>
          <cell r="F816">
            <v>0</v>
          </cell>
          <cell r="G816">
            <v>60499921</v>
          </cell>
          <cell r="H816">
            <v>0</v>
          </cell>
          <cell r="I816">
            <v>0</v>
          </cell>
          <cell r="J816">
            <v>0</v>
          </cell>
          <cell r="K816">
            <v>60499921</v>
          </cell>
          <cell r="L816">
            <v>0</v>
          </cell>
          <cell r="M816">
            <v>60499921</v>
          </cell>
          <cell r="N816">
            <v>0</v>
          </cell>
          <cell r="O816">
            <v>60499921</v>
          </cell>
        </row>
        <row r="817">
          <cell r="A817" t="str">
            <v>D35020200040350202602020201</v>
          </cell>
          <cell r="B817" t="str">
            <v>MATERIALES Y SUMINISTROS</v>
          </cell>
          <cell r="C817">
            <v>48731588</v>
          </cell>
          <cell r="D817">
            <v>0</v>
          </cell>
          <cell r="E817">
            <v>48731588</v>
          </cell>
          <cell r="F817">
            <v>0</v>
          </cell>
          <cell r="G817">
            <v>48731588</v>
          </cell>
          <cell r="H817">
            <v>0</v>
          </cell>
          <cell r="I817">
            <v>0</v>
          </cell>
          <cell r="J817">
            <v>0</v>
          </cell>
          <cell r="K817">
            <v>48731588</v>
          </cell>
          <cell r="L817">
            <v>0</v>
          </cell>
          <cell r="M817">
            <v>48731588</v>
          </cell>
          <cell r="N817">
            <v>0</v>
          </cell>
          <cell r="O817">
            <v>48731588</v>
          </cell>
        </row>
        <row r="818">
          <cell r="A818" t="str">
            <v>D35020200040350202602020201002</v>
          </cell>
          <cell r="B818" t="str">
            <v>PRODUCTOS ALIMENTICIOS, BEBIDAS Y TABACO; TEXTILES, PRENDAS DE VESTIR Y PRODUCTOS DE CUERO</v>
          </cell>
          <cell r="C818">
            <v>46269336</v>
          </cell>
          <cell r="D818">
            <v>0</v>
          </cell>
          <cell r="E818">
            <v>46269336</v>
          </cell>
          <cell r="F818">
            <v>0</v>
          </cell>
          <cell r="G818">
            <v>46269336</v>
          </cell>
          <cell r="H818">
            <v>0</v>
          </cell>
          <cell r="I818">
            <v>0</v>
          </cell>
          <cell r="J818">
            <v>0</v>
          </cell>
          <cell r="K818">
            <v>46269336</v>
          </cell>
          <cell r="L818">
            <v>0</v>
          </cell>
          <cell r="M818">
            <v>46269336</v>
          </cell>
          <cell r="N818">
            <v>0</v>
          </cell>
          <cell r="O818">
            <v>46269336</v>
          </cell>
        </row>
        <row r="819">
          <cell r="A819" t="str">
            <v>D35020200040350202602020201002006</v>
          </cell>
          <cell r="B819" t="str">
            <v>HILADOS E HILOS; TEJIDOS DE FIBRAS TEXTILES INCLUSO AFELPADOS</v>
          </cell>
          <cell r="C819">
            <v>46269336</v>
          </cell>
          <cell r="D819">
            <v>0</v>
          </cell>
          <cell r="E819">
            <v>46269336</v>
          </cell>
          <cell r="F819">
            <v>0</v>
          </cell>
          <cell r="G819">
            <v>46269336</v>
          </cell>
          <cell r="H819">
            <v>0</v>
          </cell>
          <cell r="I819">
            <v>0</v>
          </cell>
          <cell r="J819">
            <v>0</v>
          </cell>
          <cell r="K819">
            <v>46269336</v>
          </cell>
          <cell r="L819">
            <v>0</v>
          </cell>
          <cell r="M819">
            <v>46269336</v>
          </cell>
          <cell r="N819">
            <v>0</v>
          </cell>
          <cell r="O819">
            <v>46269336</v>
          </cell>
        </row>
        <row r="820">
          <cell r="A820" t="str">
            <v>D35020200040350202602020201003</v>
          </cell>
          <cell r="B820" t="str">
            <v>OTROS BIENES TRANSPORTABLES (EXCEPTO PRODUCTOS METÁLICOS, MAQUINARIA Y EQUIPO)</v>
          </cell>
          <cell r="C820">
            <v>2462252</v>
          </cell>
          <cell r="D820">
            <v>0</v>
          </cell>
          <cell r="E820">
            <v>2462252</v>
          </cell>
          <cell r="F820">
            <v>0</v>
          </cell>
          <cell r="G820">
            <v>2462252</v>
          </cell>
          <cell r="H820">
            <v>0</v>
          </cell>
          <cell r="I820">
            <v>0</v>
          </cell>
          <cell r="J820">
            <v>0</v>
          </cell>
          <cell r="K820">
            <v>2462252</v>
          </cell>
          <cell r="L820">
            <v>0</v>
          </cell>
          <cell r="M820">
            <v>2462252</v>
          </cell>
          <cell r="N820">
            <v>0</v>
          </cell>
          <cell r="O820">
            <v>2462252</v>
          </cell>
        </row>
        <row r="821">
          <cell r="A821" t="str">
            <v>D35020200040350202602020201003001</v>
          </cell>
          <cell r="B821" t="str">
            <v>PRODUCTOS DE MADERA, CORCHO, CESTERÍA Y ESPARTERÍA</v>
          </cell>
          <cell r="C821">
            <v>2462252</v>
          </cell>
          <cell r="D821">
            <v>0</v>
          </cell>
          <cell r="E821">
            <v>2462252</v>
          </cell>
          <cell r="F821">
            <v>0</v>
          </cell>
          <cell r="G821">
            <v>2462252</v>
          </cell>
          <cell r="H821">
            <v>0</v>
          </cell>
          <cell r="I821">
            <v>0</v>
          </cell>
          <cell r="J821">
            <v>0</v>
          </cell>
          <cell r="K821">
            <v>2462252</v>
          </cell>
          <cell r="L821">
            <v>0</v>
          </cell>
          <cell r="M821">
            <v>2462252</v>
          </cell>
          <cell r="N821">
            <v>0</v>
          </cell>
          <cell r="O821">
            <v>2462252</v>
          </cell>
        </row>
        <row r="822">
          <cell r="A822" t="str">
            <v>D35020200040350202602020201004</v>
          </cell>
          <cell r="B822" t="str">
            <v>PRODUCTOS METÁLICOS Y PAQUETES DE SOFTWARE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A823" t="str">
            <v>D35020200040350202602020201004002</v>
          </cell>
          <cell r="B823" t="str">
            <v>PRODUCTOS METÁLICOS ELABORADOS (EXCEPTO MAQUINARIA Y EQUIPO)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A824" t="str">
            <v>D35020200040350202602020202</v>
          </cell>
          <cell r="B824" t="str">
            <v>ADQUISICIÓN DE SERVICIOS</v>
          </cell>
          <cell r="C824">
            <v>11768333</v>
          </cell>
          <cell r="D824">
            <v>0</v>
          </cell>
          <cell r="E824">
            <v>11768333</v>
          </cell>
          <cell r="F824">
            <v>0</v>
          </cell>
          <cell r="G824">
            <v>11768333</v>
          </cell>
          <cell r="H824">
            <v>0</v>
          </cell>
          <cell r="I824">
            <v>0</v>
          </cell>
          <cell r="J824">
            <v>0</v>
          </cell>
          <cell r="K824">
            <v>11768333</v>
          </cell>
          <cell r="L824">
            <v>0</v>
          </cell>
          <cell r="M824">
            <v>11768333</v>
          </cell>
          <cell r="N824">
            <v>0</v>
          </cell>
          <cell r="O824">
            <v>11768333</v>
          </cell>
        </row>
        <row r="825">
          <cell r="A825" t="str">
            <v>D35020200040350202602020202006</v>
          </cell>
          <cell r="B825" t="str">
            <v>SERVICIOS DE ALOJAMIENTO; SERVICIOS DE SUMINISTRO DE COMIDAS Y BEBIDAS; SERVICIOS DE TRANSPORTE; Y SERVICIOS DE DISTRIBUCIÓN DE ELECTRICIDAD, GAS Y AGUA</v>
          </cell>
          <cell r="C825">
            <v>2235000</v>
          </cell>
          <cell r="D825">
            <v>0</v>
          </cell>
          <cell r="E825">
            <v>2235000</v>
          </cell>
          <cell r="F825">
            <v>0</v>
          </cell>
          <cell r="G825">
            <v>2235000</v>
          </cell>
          <cell r="H825">
            <v>0</v>
          </cell>
          <cell r="I825">
            <v>0</v>
          </cell>
          <cell r="J825">
            <v>0</v>
          </cell>
          <cell r="K825">
            <v>2235000</v>
          </cell>
          <cell r="L825">
            <v>0</v>
          </cell>
          <cell r="M825">
            <v>2235000</v>
          </cell>
          <cell r="N825">
            <v>0</v>
          </cell>
          <cell r="O825">
            <v>2235000</v>
          </cell>
        </row>
        <row r="826">
          <cell r="A826" t="str">
            <v>D35020200040350202602020202006005</v>
          </cell>
          <cell r="B826" t="str">
            <v>SERVICIOS DE TRANSPORTE DE CARGA</v>
          </cell>
          <cell r="C826">
            <v>2235000</v>
          </cell>
          <cell r="D826">
            <v>0</v>
          </cell>
          <cell r="E826">
            <v>2235000</v>
          </cell>
          <cell r="F826">
            <v>0</v>
          </cell>
          <cell r="G826">
            <v>2235000</v>
          </cell>
          <cell r="H826">
            <v>0</v>
          </cell>
          <cell r="I826">
            <v>0</v>
          </cell>
          <cell r="J826">
            <v>0</v>
          </cell>
          <cell r="K826">
            <v>2235000</v>
          </cell>
          <cell r="L826">
            <v>0</v>
          </cell>
          <cell r="M826">
            <v>2235000</v>
          </cell>
          <cell r="N826">
            <v>0</v>
          </cell>
          <cell r="O826">
            <v>2235000</v>
          </cell>
        </row>
        <row r="827">
          <cell r="A827" t="str">
            <v>D3502020004035020260202020200600501</v>
          </cell>
          <cell r="B827" t="str">
            <v>SERVICIOS DE TRANSPORTE DE CARGA POR VÍA TERRESTRE</v>
          </cell>
          <cell r="C827">
            <v>2235000</v>
          </cell>
          <cell r="D827">
            <v>0</v>
          </cell>
          <cell r="E827">
            <v>2235000</v>
          </cell>
          <cell r="F827">
            <v>0</v>
          </cell>
          <cell r="G827">
            <v>2235000</v>
          </cell>
          <cell r="H827">
            <v>0</v>
          </cell>
          <cell r="I827">
            <v>0</v>
          </cell>
          <cell r="J827">
            <v>0</v>
          </cell>
          <cell r="K827">
            <v>2235000</v>
          </cell>
          <cell r="L827">
            <v>0</v>
          </cell>
          <cell r="M827">
            <v>2235000</v>
          </cell>
          <cell r="N827">
            <v>0</v>
          </cell>
          <cell r="O827">
            <v>2235000</v>
          </cell>
        </row>
        <row r="828">
          <cell r="A828" t="str">
            <v>D35020200040350202602020202008</v>
          </cell>
          <cell r="B828" t="str">
            <v>SERVICIOS PRESTADOS A LAS EMPRESAS Y SERVICIOS DE PRODUCCIÓN</v>
          </cell>
          <cell r="C828">
            <v>9533333</v>
          </cell>
          <cell r="D828">
            <v>0</v>
          </cell>
          <cell r="E828">
            <v>9533333</v>
          </cell>
          <cell r="F828">
            <v>0</v>
          </cell>
          <cell r="G828">
            <v>9533333</v>
          </cell>
          <cell r="H828">
            <v>0</v>
          </cell>
          <cell r="I828">
            <v>0</v>
          </cell>
          <cell r="J828">
            <v>0</v>
          </cell>
          <cell r="K828">
            <v>9533333</v>
          </cell>
          <cell r="L828">
            <v>0</v>
          </cell>
          <cell r="M828">
            <v>9533333</v>
          </cell>
          <cell r="N828">
            <v>0</v>
          </cell>
          <cell r="O828">
            <v>9533333</v>
          </cell>
        </row>
        <row r="829">
          <cell r="A829" t="str">
            <v>D35020200040350202602020202008003</v>
          </cell>
          <cell r="B829" t="str">
            <v>OTROS SERVICIOS PROFESIONALES, CIENTÍFICOS Y TÉCNICOS</v>
          </cell>
          <cell r="C829">
            <v>9533333</v>
          </cell>
          <cell r="D829">
            <v>0</v>
          </cell>
          <cell r="E829">
            <v>9533333</v>
          </cell>
          <cell r="F829">
            <v>0</v>
          </cell>
          <cell r="G829">
            <v>9533333</v>
          </cell>
          <cell r="H829">
            <v>0</v>
          </cell>
          <cell r="I829">
            <v>0</v>
          </cell>
          <cell r="J829">
            <v>0</v>
          </cell>
          <cell r="K829">
            <v>9533333</v>
          </cell>
          <cell r="L829">
            <v>0</v>
          </cell>
          <cell r="M829">
            <v>9533333</v>
          </cell>
          <cell r="N829">
            <v>0</v>
          </cell>
          <cell r="O829">
            <v>9533333</v>
          </cell>
        </row>
        <row r="830">
          <cell r="A830" t="str">
            <v>D3502020004035020260202020200800301</v>
          </cell>
          <cell r="B830" t="str">
            <v>SERVICIOS DE CONSULTORÍA EN ADMINISTRACIÓN Y SERVICIOS DE GESTIÓN; SERVICIOS DE TECNOLOGÍA DE LA INFORMACIÓN</v>
          </cell>
          <cell r="C830">
            <v>4400000</v>
          </cell>
          <cell r="D830">
            <v>0</v>
          </cell>
          <cell r="E830">
            <v>4400000</v>
          </cell>
          <cell r="F830">
            <v>0</v>
          </cell>
          <cell r="G830">
            <v>4400000</v>
          </cell>
          <cell r="H830">
            <v>0</v>
          </cell>
          <cell r="I830">
            <v>0</v>
          </cell>
          <cell r="J830">
            <v>0</v>
          </cell>
          <cell r="K830">
            <v>4400000</v>
          </cell>
          <cell r="L830">
            <v>0</v>
          </cell>
          <cell r="M830">
            <v>4400000</v>
          </cell>
          <cell r="N830">
            <v>0</v>
          </cell>
          <cell r="O830">
            <v>4400000</v>
          </cell>
        </row>
        <row r="831">
          <cell r="A831" t="str">
            <v>D3502020004035020260202020200800309</v>
          </cell>
          <cell r="B831" t="str">
            <v>OTROS SERVICIOS PROFESIONALES Y TÉCNICOS N.C.P.</v>
          </cell>
          <cell r="C831">
            <v>5133333</v>
          </cell>
          <cell r="D831">
            <v>0</v>
          </cell>
          <cell r="E831">
            <v>5133333</v>
          </cell>
          <cell r="F831">
            <v>0</v>
          </cell>
          <cell r="G831">
            <v>5133333</v>
          </cell>
          <cell r="H831">
            <v>0</v>
          </cell>
          <cell r="I831">
            <v>0</v>
          </cell>
          <cell r="J831">
            <v>0</v>
          </cell>
          <cell r="K831">
            <v>5133333</v>
          </cell>
          <cell r="L831">
            <v>0</v>
          </cell>
          <cell r="M831">
            <v>5133333</v>
          </cell>
          <cell r="N831">
            <v>0</v>
          </cell>
          <cell r="O831">
            <v>5133333</v>
          </cell>
        </row>
        <row r="832">
          <cell r="A832" t="str">
            <v>D35020200040350202602020202010</v>
          </cell>
          <cell r="B832" t="str">
            <v>VIÁTICOS DE LOS FUNCIONARIOS EN COMISIÓN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 t="str">
            <v>D35020200040350202603</v>
          </cell>
          <cell r="B833" t="str">
            <v>REALIZAR EL ACOMPAÑAMIENTO Y SEGUIMIENTO TÉCNICO, ADMINISTRATIVO, FINANCIERO Y LOGÍSTICO PARA LA EJECUCIÓN DEL PROYECTO</v>
          </cell>
          <cell r="C833">
            <v>41841511</v>
          </cell>
          <cell r="D833">
            <v>0</v>
          </cell>
          <cell r="E833">
            <v>41841511</v>
          </cell>
          <cell r="F833">
            <v>0</v>
          </cell>
          <cell r="G833">
            <v>41841511</v>
          </cell>
          <cell r="H833">
            <v>0</v>
          </cell>
          <cell r="I833">
            <v>0</v>
          </cell>
          <cell r="J833">
            <v>0</v>
          </cell>
          <cell r="K833">
            <v>41841511</v>
          </cell>
          <cell r="L833">
            <v>0</v>
          </cell>
          <cell r="M833">
            <v>41841511</v>
          </cell>
          <cell r="N833">
            <v>0</v>
          </cell>
          <cell r="O833">
            <v>41841511</v>
          </cell>
        </row>
        <row r="834">
          <cell r="A834" t="str">
            <v>D35020200040350202603020201</v>
          </cell>
          <cell r="B834" t="str">
            <v>MATERIALES Y SUMINISTROS</v>
          </cell>
          <cell r="C834">
            <v>13177065</v>
          </cell>
          <cell r="D834">
            <v>0</v>
          </cell>
          <cell r="E834">
            <v>13177065</v>
          </cell>
          <cell r="F834">
            <v>0</v>
          </cell>
          <cell r="G834">
            <v>13177065</v>
          </cell>
          <cell r="H834">
            <v>0</v>
          </cell>
          <cell r="I834">
            <v>0</v>
          </cell>
          <cell r="J834">
            <v>0</v>
          </cell>
          <cell r="K834">
            <v>13177065</v>
          </cell>
          <cell r="L834">
            <v>0</v>
          </cell>
          <cell r="M834">
            <v>13177065</v>
          </cell>
          <cell r="N834">
            <v>0</v>
          </cell>
          <cell r="O834">
            <v>13177065</v>
          </cell>
        </row>
        <row r="835">
          <cell r="A835" t="str">
            <v>D35020200040350202603020201002</v>
          </cell>
          <cell r="B835" t="str">
            <v>PRODUCTOS ALIMENTICIOS, BEBIDAS Y TABACO; TEXTILES, PRENDAS DE VESTIR Y PRODUCTOS DE CUERO</v>
          </cell>
          <cell r="C835">
            <v>9300000</v>
          </cell>
          <cell r="D835">
            <v>0</v>
          </cell>
          <cell r="E835">
            <v>9300000</v>
          </cell>
          <cell r="F835">
            <v>0</v>
          </cell>
          <cell r="G835">
            <v>9300000</v>
          </cell>
          <cell r="H835">
            <v>0</v>
          </cell>
          <cell r="I835">
            <v>0</v>
          </cell>
          <cell r="J835">
            <v>0</v>
          </cell>
          <cell r="K835">
            <v>9300000</v>
          </cell>
          <cell r="L835">
            <v>0</v>
          </cell>
          <cell r="M835">
            <v>9300000</v>
          </cell>
          <cell r="N835">
            <v>0</v>
          </cell>
          <cell r="O835">
            <v>9300000</v>
          </cell>
        </row>
        <row r="836">
          <cell r="A836" t="str">
            <v>D35020200040350202603020201002006</v>
          </cell>
          <cell r="B836" t="str">
            <v>HILADOS E HILOS; TEJIDOS DE FIBRAS TEXTILES INCLUSO AFELPADOS</v>
          </cell>
          <cell r="C836">
            <v>9300000</v>
          </cell>
          <cell r="D836">
            <v>0</v>
          </cell>
          <cell r="E836">
            <v>9300000</v>
          </cell>
          <cell r="F836">
            <v>0</v>
          </cell>
          <cell r="G836">
            <v>9300000</v>
          </cell>
          <cell r="H836">
            <v>0</v>
          </cell>
          <cell r="I836">
            <v>0</v>
          </cell>
          <cell r="J836">
            <v>0</v>
          </cell>
          <cell r="K836">
            <v>9300000</v>
          </cell>
          <cell r="L836">
            <v>0</v>
          </cell>
          <cell r="M836">
            <v>9300000</v>
          </cell>
          <cell r="N836">
            <v>0</v>
          </cell>
          <cell r="O836">
            <v>9300000</v>
          </cell>
        </row>
        <row r="837">
          <cell r="A837" t="str">
            <v>D35020200040350202603020201003</v>
          </cell>
          <cell r="B837" t="str">
            <v>OTROS BIENES TRANSPORTABLES (EXCEPTO PRODUCTOS METÁLICOS, MAQUINARIA Y EQUIPO)</v>
          </cell>
          <cell r="C837">
            <v>954565</v>
          </cell>
          <cell r="D837">
            <v>0</v>
          </cell>
          <cell r="E837">
            <v>954565</v>
          </cell>
          <cell r="F837">
            <v>0</v>
          </cell>
          <cell r="G837">
            <v>954565</v>
          </cell>
          <cell r="H837">
            <v>0</v>
          </cell>
          <cell r="I837">
            <v>0</v>
          </cell>
          <cell r="J837">
            <v>0</v>
          </cell>
          <cell r="K837">
            <v>954565</v>
          </cell>
          <cell r="L837">
            <v>0</v>
          </cell>
          <cell r="M837">
            <v>954565</v>
          </cell>
          <cell r="N837">
            <v>0</v>
          </cell>
          <cell r="O837">
            <v>954565</v>
          </cell>
        </row>
        <row r="838">
          <cell r="A838" t="str">
            <v>D35020200040350202603020201003001</v>
          </cell>
          <cell r="B838" t="str">
            <v>PRODUCTOS DE MADERA, CORCHO, CESTERÍA Y ESPARTERÍA</v>
          </cell>
          <cell r="C838">
            <v>954565</v>
          </cell>
          <cell r="D838">
            <v>0</v>
          </cell>
          <cell r="E838">
            <v>954565</v>
          </cell>
          <cell r="F838">
            <v>0</v>
          </cell>
          <cell r="G838">
            <v>954565</v>
          </cell>
          <cell r="H838">
            <v>0</v>
          </cell>
          <cell r="I838">
            <v>0</v>
          </cell>
          <cell r="J838">
            <v>0</v>
          </cell>
          <cell r="K838">
            <v>954565</v>
          </cell>
          <cell r="L838">
            <v>0</v>
          </cell>
          <cell r="M838">
            <v>954565</v>
          </cell>
          <cell r="N838">
            <v>0</v>
          </cell>
          <cell r="O838">
            <v>954565</v>
          </cell>
        </row>
        <row r="839">
          <cell r="A839" t="str">
            <v>D35020200040350202603020201004</v>
          </cell>
          <cell r="B839" t="str">
            <v>PRODUCTOS METÁLICOS Y PAQUETES DE SOFTWARE</v>
          </cell>
          <cell r="C839">
            <v>2922500</v>
          </cell>
          <cell r="D839">
            <v>0</v>
          </cell>
          <cell r="E839">
            <v>2922500</v>
          </cell>
          <cell r="F839">
            <v>0</v>
          </cell>
          <cell r="G839">
            <v>2922500</v>
          </cell>
          <cell r="H839">
            <v>0</v>
          </cell>
          <cell r="I839">
            <v>0</v>
          </cell>
          <cell r="J839">
            <v>0</v>
          </cell>
          <cell r="K839">
            <v>2922500</v>
          </cell>
          <cell r="L839">
            <v>0</v>
          </cell>
          <cell r="M839">
            <v>2922500</v>
          </cell>
          <cell r="N839">
            <v>0</v>
          </cell>
          <cell r="O839">
            <v>2922500</v>
          </cell>
        </row>
        <row r="840">
          <cell r="A840" t="str">
            <v>D35020200040350202603020201004002</v>
          </cell>
          <cell r="B840" t="str">
            <v>PRODUCTOS METÁLICOS ELABORADOS (EXCEPTO MAQUINARIA Y EQUIPO)</v>
          </cell>
          <cell r="C840">
            <v>2901000</v>
          </cell>
          <cell r="D840">
            <v>0</v>
          </cell>
          <cell r="E840">
            <v>2901000</v>
          </cell>
          <cell r="F840">
            <v>0</v>
          </cell>
          <cell r="G840">
            <v>2901000</v>
          </cell>
          <cell r="H840">
            <v>0</v>
          </cell>
          <cell r="I840">
            <v>0</v>
          </cell>
          <cell r="J840">
            <v>0</v>
          </cell>
          <cell r="K840">
            <v>2901000</v>
          </cell>
          <cell r="L840">
            <v>0</v>
          </cell>
          <cell r="M840">
            <v>2901000</v>
          </cell>
          <cell r="N840">
            <v>0</v>
          </cell>
          <cell r="O840">
            <v>2901000</v>
          </cell>
        </row>
        <row r="841">
          <cell r="A841" t="str">
            <v>D35020200040350202603020201004008</v>
          </cell>
          <cell r="B841" t="str">
            <v>APARATOS MÉDICOS, INSTRUMENTOS ÓPTICOS Y DE PRECISIÓN, RELOJES</v>
          </cell>
          <cell r="C841">
            <v>21500</v>
          </cell>
          <cell r="D841">
            <v>0</v>
          </cell>
          <cell r="E841">
            <v>21500</v>
          </cell>
          <cell r="F841">
            <v>0</v>
          </cell>
          <cell r="G841">
            <v>21500</v>
          </cell>
          <cell r="H841">
            <v>0</v>
          </cell>
          <cell r="I841">
            <v>0</v>
          </cell>
          <cell r="J841">
            <v>0</v>
          </cell>
          <cell r="K841">
            <v>21500</v>
          </cell>
          <cell r="L841">
            <v>0</v>
          </cell>
          <cell r="M841">
            <v>21500</v>
          </cell>
          <cell r="N841">
            <v>0</v>
          </cell>
          <cell r="O841">
            <v>21500</v>
          </cell>
        </row>
        <row r="842">
          <cell r="A842" t="str">
            <v>D3502020004035020260302020100400802</v>
          </cell>
          <cell r="B842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42">
            <v>21500</v>
          </cell>
          <cell r="D842">
            <v>0</v>
          </cell>
          <cell r="E842">
            <v>21500</v>
          </cell>
          <cell r="F842">
            <v>0</v>
          </cell>
          <cell r="G842">
            <v>21500</v>
          </cell>
          <cell r="H842">
            <v>0</v>
          </cell>
          <cell r="I842">
            <v>0</v>
          </cell>
          <cell r="J842">
            <v>0</v>
          </cell>
          <cell r="K842">
            <v>21500</v>
          </cell>
          <cell r="L842">
            <v>0</v>
          </cell>
          <cell r="M842">
            <v>21500</v>
          </cell>
          <cell r="N842">
            <v>0</v>
          </cell>
          <cell r="O842">
            <v>21500</v>
          </cell>
        </row>
        <row r="843">
          <cell r="A843" t="str">
            <v>D35020200040350202603020202</v>
          </cell>
          <cell r="B843" t="str">
            <v>ADQUISICIÓN DE SERVICIOS</v>
          </cell>
          <cell r="C843">
            <v>28664446</v>
          </cell>
          <cell r="D843">
            <v>0</v>
          </cell>
          <cell r="E843">
            <v>28664446</v>
          </cell>
          <cell r="F843">
            <v>0</v>
          </cell>
          <cell r="G843">
            <v>28664446</v>
          </cell>
          <cell r="H843">
            <v>0</v>
          </cell>
          <cell r="I843">
            <v>0</v>
          </cell>
          <cell r="J843">
            <v>0</v>
          </cell>
          <cell r="K843">
            <v>28664446</v>
          </cell>
          <cell r="L843">
            <v>0</v>
          </cell>
          <cell r="M843">
            <v>28664446</v>
          </cell>
          <cell r="N843">
            <v>0</v>
          </cell>
          <cell r="O843">
            <v>28664446</v>
          </cell>
        </row>
        <row r="844">
          <cell r="A844" t="str">
            <v>D35020200040350202603020202005</v>
          </cell>
          <cell r="B844" t="str">
            <v>SERVICIOS DE LA CONSTRUCCIÓN</v>
          </cell>
          <cell r="C844">
            <v>22404446</v>
          </cell>
          <cell r="D844">
            <v>0</v>
          </cell>
          <cell r="E844">
            <v>22404446</v>
          </cell>
          <cell r="F844">
            <v>0</v>
          </cell>
          <cell r="G844">
            <v>22404446</v>
          </cell>
          <cell r="H844">
            <v>0</v>
          </cell>
          <cell r="I844">
            <v>0</v>
          </cell>
          <cell r="J844">
            <v>0</v>
          </cell>
          <cell r="K844">
            <v>22404446</v>
          </cell>
          <cell r="L844">
            <v>0</v>
          </cell>
          <cell r="M844">
            <v>22404446</v>
          </cell>
          <cell r="N844">
            <v>0</v>
          </cell>
          <cell r="O844">
            <v>22404446</v>
          </cell>
        </row>
        <row r="845">
          <cell r="A845" t="str">
            <v>D35020200040350202603020202005004</v>
          </cell>
          <cell r="B845" t="str">
            <v>SERVICIOS DE CONSTRUCCIÓN</v>
          </cell>
          <cell r="C845">
            <v>22404446</v>
          </cell>
          <cell r="D845">
            <v>0</v>
          </cell>
          <cell r="E845">
            <v>22404446</v>
          </cell>
          <cell r="F845">
            <v>0</v>
          </cell>
          <cell r="G845">
            <v>22404446</v>
          </cell>
          <cell r="H845">
            <v>0</v>
          </cell>
          <cell r="I845">
            <v>0</v>
          </cell>
          <cell r="J845">
            <v>0</v>
          </cell>
          <cell r="K845">
            <v>22404446</v>
          </cell>
          <cell r="L845">
            <v>0</v>
          </cell>
          <cell r="M845">
            <v>22404446</v>
          </cell>
          <cell r="N845">
            <v>0</v>
          </cell>
          <cell r="O845">
            <v>22404446</v>
          </cell>
        </row>
        <row r="846">
          <cell r="A846" t="str">
            <v>D3502020004035020260302020200500404</v>
          </cell>
          <cell r="B846" t="str">
            <v>MONTAJE Y ERECCIÓN DE CONSTRUCCIONES PREFABRICADAS</v>
          </cell>
          <cell r="C846">
            <v>22404446</v>
          </cell>
          <cell r="D846">
            <v>0</v>
          </cell>
          <cell r="E846">
            <v>22404446</v>
          </cell>
          <cell r="F846">
            <v>0</v>
          </cell>
          <cell r="G846">
            <v>22404446</v>
          </cell>
          <cell r="H846">
            <v>0</v>
          </cell>
          <cell r="I846">
            <v>0</v>
          </cell>
          <cell r="J846">
            <v>0</v>
          </cell>
          <cell r="K846">
            <v>22404446</v>
          </cell>
          <cell r="L846">
            <v>0</v>
          </cell>
          <cell r="M846">
            <v>22404446</v>
          </cell>
          <cell r="N846">
            <v>0</v>
          </cell>
          <cell r="O846">
            <v>22404446</v>
          </cell>
        </row>
        <row r="847">
          <cell r="A847" t="str">
            <v>D35020200040350202603020202007</v>
          </cell>
          <cell r="B847" t="str">
            <v>SERVICIOS FINANCIEROS Y SERVICIOS CONEXOS, SERVICIOS INMOBILIARIOS Y SERVICIOS DE LEASING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</row>
        <row r="848">
          <cell r="A848" t="str">
            <v>D35020200040350202603020202007001</v>
          </cell>
          <cell r="B848" t="str">
            <v>SERVICIOS FINANCIEROS Y SERVICIOS CONEXOS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 t="str">
            <v>D3502020004035020260302020200700103</v>
          </cell>
          <cell r="B849" t="str">
            <v>SERVICIOS DE SEGUROS Y PENSIONES (CON EXCLUSIÓN DE SERVICIOS DE REASEGURO), EXCEPTO LOS SERVICIOS DE SEGUROS SOCIALES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 t="str">
            <v>D35020200040350202603020202008</v>
          </cell>
          <cell r="B850" t="str">
            <v>SERVICIOS PRESTADOS A LAS EMPRESAS Y SERVICIOS DE PRODUCCIÓN</v>
          </cell>
          <cell r="C850">
            <v>6260000</v>
          </cell>
          <cell r="D850">
            <v>0</v>
          </cell>
          <cell r="E850">
            <v>6260000</v>
          </cell>
          <cell r="F850">
            <v>0</v>
          </cell>
          <cell r="G850">
            <v>6260000</v>
          </cell>
          <cell r="H850">
            <v>0</v>
          </cell>
          <cell r="I850">
            <v>0</v>
          </cell>
          <cell r="J850">
            <v>0</v>
          </cell>
          <cell r="K850">
            <v>6260000</v>
          </cell>
          <cell r="L850">
            <v>0</v>
          </cell>
          <cell r="M850">
            <v>6260000</v>
          </cell>
          <cell r="N850">
            <v>0</v>
          </cell>
          <cell r="O850">
            <v>6260000</v>
          </cell>
        </row>
        <row r="851">
          <cell r="A851" t="str">
            <v>D35020200040350202603020202008003</v>
          </cell>
          <cell r="B851" t="str">
            <v>OTROS SERVICIOS PROFESIONALES, CIENTÍFICOS Y TÉCNICOS</v>
          </cell>
          <cell r="C851">
            <v>4500000</v>
          </cell>
          <cell r="D851">
            <v>0</v>
          </cell>
          <cell r="E851">
            <v>4500000</v>
          </cell>
          <cell r="F851">
            <v>0</v>
          </cell>
          <cell r="G851">
            <v>4500000</v>
          </cell>
          <cell r="H851">
            <v>0</v>
          </cell>
          <cell r="I851">
            <v>0</v>
          </cell>
          <cell r="J851">
            <v>0</v>
          </cell>
          <cell r="K851">
            <v>4500000</v>
          </cell>
          <cell r="L851">
            <v>0</v>
          </cell>
          <cell r="M851">
            <v>4500000</v>
          </cell>
          <cell r="N851">
            <v>0</v>
          </cell>
          <cell r="O851">
            <v>4500000</v>
          </cell>
        </row>
        <row r="852">
          <cell r="A852" t="str">
            <v>D3502020004035020260302020200800301</v>
          </cell>
          <cell r="B852" t="str">
            <v>SERVICIOS DE CONSULTORÍA EN ADMINISTRACIÓN Y SERVICIOS DE GESTIÓN; SERVICIOS DE TECNOLOGÍA DE LA INFORMACIÓN</v>
          </cell>
          <cell r="C852">
            <v>4500000</v>
          </cell>
          <cell r="D852">
            <v>0</v>
          </cell>
          <cell r="E852">
            <v>4500000</v>
          </cell>
          <cell r="F852">
            <v>0</v>
          </cell>
          <cell r="G852">
            <v>4500000</v>
          </cell>
          <cell r="H852">
            <v>0</v>
          </cell>
          <cell r="I852">
            <v>0</v>
          </cell>
          <cell r="J852">
            <v>0</v>
          </cell>
          <cell r="K852">
            <v>4500000</v>
          </cell>
          <cell r="L852">
            <v>0</v>
          </cell>
          <cell r="M852">
            <v>4500000</v>
          </cell>
          <cell r="N852">
            <v>0</v>
          </cell>
          <cell r="O852">
            <v>4500000</v>
          </cell>
        </row>
        <row r="853">
          <cell r="A853" t="str">
            <v>D3502020004035020260302020200800309</v>
          </cell>
          <cell r="B853" t="str">
            <v>OTROS SERVICIOS PROFESIONALES Y TÉCNICOS N.C.P.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 t="str">
            <v>D35020200040350202603020202008005</v>
          </cell>
          <cell r="B854" t="str">
            <v>SERVICIOS DE SOPORTE</v>
          </cell>
          <cell r="C854">
            <v>1760000</v>
          </cell>
          <cell r="D854">
            <v>0</v>
          </cell>
          <cell r="E854">
            <v>1760000</v>
          </cell>
          <cell r="F854">
            <v>0</v>
          </cell>
          <cell r="G854">
            <v>1760000</v>
          </cell>
          <cell r="H854">
            <v>0</v>
          </cell>
          <cell r="I854">
            <v>0</v>
          </cell>
          <cell r="J854">
            <v>0</v>
          </cell>
          <cell r="K854">
            <v>1760000</v>
          </cell>
          <cell r="L854">
            <v>0</v>
          </cell>
          <cell r="M854">
            <v>1760000</v>
          </cell>
          <cell r="N854">
            <v>0</v>
          </cell>
          <cell r="O854">
            <v>1760000</v>
          </cell>
        </row>
        <row r="855">
          <cell r="A855" t="str">
            <v>D3502020004035020260302020200800509</v>
          </cell>
          <cell r="B855" t="str">
            <v>OTROS SERVICIOS AUXILIARES</v>
          </cell>
          <cell r="C855">
            <v>1760000</v>
          </cell>
          <cell r="D855">
            <v>0</v>
          </cell>
          <cell r="E855">
            <v>1760000</v>
          </cell>
          <cell r="F855">
            <v>0</v>
          </cell>
          <cell r="G855">
            <v>1760000</v>
          </cell>
          <cell r="H855">
            <v>0</v>
          </cell>
          <cell r="I855">
            <v>0</v>
          </cell>
          <cell r="J855">
            <v>0</v>
          </cell>
          <cell r="K855">
            <v>1760000</v>
          </cell>
          <cell r="L855">
            <v>0</v>
          </cell>
          <cell r="M855">
            <v>1760000</v>
          </cell>
          <cell r="N855">
            <v>0</v>
          </cell>
          <cell r="O855">
            <v>1760000</v>
          </cell>
        </row>
        <row r="856">
          <cell r="A856" t="str">
            <v>D35020200040350202603020202010</v>
          </cell>
          <cell r="B856" t="str">
            <v>VIÁTICOS DE LOS FUNCIONARIOS EN COMISIÓN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 t="str">
            <v>D35020200040350202604</v>
          </cell>
          <cell r="B857" t="str">
            <v>GESTIONAR ALIANZAS CON DIFERENTES COOPERANTES, PARA APALANCAR RECURSOS QUE PERMITAN INCREMENTAR LA COBERTURA EN EL PROYECTO DE ATENCIÓN A GRUPOS ÉTNICOS.</v>
          </cell>
          <cell r="C857">
            <v>104085273</v>
          </cell>
          <cell r="D857">
            <v>0</v>
          </cell>
          <cell r="E857">
            <v>104085273</v>
          </cell>
          <cell r="F857">
            <v>0</v>
          </cell>
          <cell r="G857">
            <v>96253727.219999999</v>
          </cell>
          <cell r="H857">
            <v>0</v>
          </cell>
          <cell r="I857">
            <v>7831545.7799999993</v>
          </cell>
          <cell r="J857">
            <v>0</v>
          </cell>
          <cell r="K857">
            <v>96253727.219999999</v>
          </cell>
          <cell r="L857">
            <v>0</v>
          </cell>
          <cell r="M857">
            <v>96253727.219999999</v>
          </cell>
          <cell r="N857">
            <v>0</v>
          </cell>
          <cell r="O857">
            <v>96253727.219999999</v>
          </cell>
        </row>
        <row r="858">
          <cell r="A858" t="str">
            <v>D35020200040350202604020201</v>
          </cell>
          <cell r="B858" t="str">
            <v>MATERIALES Y SUMINISTROS</v>
          </cell>
          <cell r="C858">
            <v>21130048</v>
          </cell>
          <cell r="D858">
            <v>0</v>
          </cell>
          <cell r="E858">
            <v>21130048</v>
          </cell>
          <cell r="F858">
            <v>0</v>
          </cell>
          <cell r="G858">
            <v>21130036.219999999</v>
          </cell>
          <cell r="H858">
            <v>0</v>
          </cell>
          <cell r="I858">
            <v>11.779999999795109</v>
          </cell>
          <cell r="J858">
            <v>0</v>
          </cell>
          <cell r="K858">
            <v>21130036.219999999</v>
          </cell>
          <cell r="L858">
            <v>0</v>
          </cell>
          <cell r="M858">
            <v>21130036.219999999</v>
          </cell>
          <cell r="N858">
            <v>0</v>
          </cell>
          <cell r="O858">
            <v>21130036.219999999</v>
          </cell>
        </row>
        <row r="859">
          <cell r="A859" t="str">
            <v>D35020200040350202604020201000</v>
          </cell>
          <cell r="B859" t="str">
            <v>AGRICULTURA, SILVICULTURA Y PRODUCTOS DE LA PESCA</v>
          </cell>
          <cell r="C859">
            <v>154622</v>
          </cell>
          <cell r="D859">
            <v>0</v>
          </cell>
          <cell r="E859">
            <v>154622</v>
          </cell>
          <cell r="F859">
            <v>0</v>
          </cell>
          <cell r="G859">
            <v>154622</v>
          </cell>
          <cell r="H859">
            <v>0</v>
          </cell>
          <cell r="I859">
            <v>0</v>
          </cell>
          <cell r="J859">
            <v>0</v>
          </cell>
          <cell r="K859">
            <v>154622</v>
          </cell>
          <cell r="L859">
            <v>0</v>
          </cell>
          <cell r="M859">
            <v>154622</v>
          </cell>
          <cell r="N859">
            <v>0</v>
          </cell>
          <cell r="O859">
            <v>154622</v>
          </cell>
        </row>
        <row r="860">
          <cell r="A860" t="str">
            <v>D35020200040350202604020201000001</v>
          </cell>
          <cell r="B860" t="str">
            <v>PRODUCTOS DE LA AGRICULTURA Y LA HORTICULTURA</v>
          </cell>
          <cell r="C860">
            <v>154622</v>
          </cell>
          <cell r="D860">
            <v>0</v>
          </cell>
          <cell r="E860">
            <v>154622</v>
          </cell>
          <cell r="F860">
            <v>0</v>
          </cell>
          <cell r="G860">
            <v>154622</v>
          </cell>
          <cell r="H860">
            <v>0</v>
          </cell>
          <cell r="I860">
            <v>0</v>
          </cell>
          <cell r="J860">
            <v>0</v>
          </cell>
          <cell r="K860">
            <v>154622</v>
          </cell>
          <cell r="L860">
            <v>0</v>
          </cell>
          <cell r="M860">
            <v>154622</v>
          </cell>
          <cell r="N860">
            <v>0</v>
          </cell>
          <cell r="O860">
            <v>154622</v>
          </cell>
        </row>
        <row r="861">
          <cell r="A861" t="str">
            <v>D3502020004035020260402020100000109</v>
          </cell>
          <cell r="B861" t="str">
            <v>PRODUCTOS DE FORRAJE, FIBRAS, PLANTAS VIVAS, FLORES Y CAPULLOS DE FLORES, TABACO EN RAMA Y CAUCHO NATURAL</v>
          </cell>
          <cell r="C861">
            <v>154622</v>
          </cell>
          <cell r="D861">
            <v>0</v>
          </cell>
          <cell r="E861">
            <v>154622</v>
          </cell>
          <cell r="F861">
            <v>0</v>
          </cell>
          <cell r="G861">
            <v>154622</v>
          </cell>
          <cell r="H861">
            <v>0</v>
          </cell>
          <cell r="I861">
            <v>0</v>
          </cell>
          <cell r="J861">
            <v>0</v>
          </cell>
          <cell r="K861">
            <v>154622</v>
          </cell>
          <cell r="L861">
            <v>0</v>
          </cell>
          <cell r="M861">
            <v>154622</v>
          </cell>
          <cell r="N861">
            <v>0</v>
          </cell>
          <cell r="O861">
            <v>154622</v>
          </cell>
        </row>
        <row r="862">
          <cell r="A862" t="str">
            <v>D35020200040350202604020201002</v>
          </cell>
          <cell r="B862" t="str">
            <v>PRODUCTOS ALIMENTICIOS, BEBIDAS Y TABACO; TEXTILES, PRENDAS DE VESTIR Y PRODUCTOS DE CUERO</v>
          </cell>
          <cell r="C862">
            <v>8354125</v>
          </cell>
          <cell r="D862">
            <v>0</v>
          </cell>
          <cell r="E862">
            <v>8354125</v>
          </cell>
          <cell r="F862">
            <v>0</v>
          </cell>
          <cell r="G862">
            <v>8354125</v>
          </cell>
          <cell r="H862">
            <v>0</v>
          </cell>
          <cell r="I862">
            <v>0</v>
          </cell>
          <cell r="J862">
            <v>0</v>
          </cell>
          <cell r="K862">
            <v>8354125</v>
          </cell>
          <cell r="L862">
            <v>0</v>
          </cell>
          <cell r="M862">
            <v>8354125</v>
          </cell>
          <cell r="N862">
            <v>0</v>
          </cell>
          <cell r="O862">
            <v>8354125</v>
          </cell>
        </row>
        <row r="863">
          <cell r="A863" t="str">
            <v>D35020200040350202604020201002006</v>
          </cell>
          <cell r="B863" t="str">
            <v>HILADOS E HILOS; TEJIDOS DE FIBRAS TEXTILES INCLUSO AFELPADOS</v>
          </cell>
          <cell r="C863">
            <v>7435848</v>
          </cell>
          <cell r="D863">
            <v>0</v>
          </cell>
          <cell r="E863">
            <v>7435848</v>
          </cell>
          <cell r="F863">
            <v>0</v>
          </cell>
          <cell r="G863">
            <v>7435848</v>
          </cell>
          <cell r="H863">
            <v>0</v>
          </cell>
          <cell r="I863">
            <v>0</v>
          </cell>
          <cell r="J863">
            <v>0</v>
          </cell>
          <cell r="K863">
            <v>7435848</v>
          </cell>
          <cell r="L863">
            <v>0</v>
          </cell>
          <cell r="M863">
            <v>7435848</v>
          </cell>
          <cell r="N863">
            <v>0</v>
          </cell>
          <cell r="O863">
            <v>7435848</v>
          </cell>
        </row>
        <row r="864">
          <cell r="A864" t="str">
            <v>D35020200040350202604020201002007</v>
          </cell>
          <cell r="B864" t="str">
            <v>ARTÍCULOS TEXTILES (EXCEPTO PRENDAS DE VESTIR)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 t="str">
            <v>D35020200040350202604020201002008</v>
          </cell>
          <cell r="B865" t="str">
            <v>DOTACIÓN (PRENDAS DE VESTIR Y CALZADO)</v>
          </cell>
          <cell r="C865">
            <v>918277</v>
          </cell>
          <cell r="D865">
            <v>0</v>
          </cell>
          <cell r="E865">
            <v>918277</v>
          </cell>
          <cell r="F865">
            <v>0</v>
          </cell>
          <cell r="G865">
            <v>918277</v>
          </cell>
          <cell r="H865">
            <v>0</v>
          </cell>
          <cell r="I865">
            <v>0</v>
          </cell>
          <cell r="J865">
            <v>0</v>
          </cell>
          <cell r="K865">
            <v>918277</v>
          </cell>
          <cell r="L865">
            <v>0</v>
          </cell>
          <cell r="M865">
            <v>918277</v>
          </cell>
          <cell r="N865">
            <v>0</v>
          </cell>
          <cell r="O865">
            <v>918277</v>
          </cell>
        </row>
        <row r="866">
          <cell r="A866" t="str">
            <v>D35020200040350202604020201003</v>
          </cell>
          <cell r="B866" t="str">
            <v>OTROS BIENES TRANSPORTABLES (EXCEPTO PRODUCTOS METÁLICOS, MAQUINARIA Y EQUIPO)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</row>
        <row r="867">
          <cell r="A867" t="str">
            <v>D35020200040350202604020201003002</v>
          </cell>
          <cell r="B867" t="str">
            <v>PASTA O PULPA, PAPEL Y PRODUCTOS DE PAPEL; IMPRESOS Y ARTÍCULOS RELACIONADOS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</row>
        <row r="868">
          <cell r="A868" t="str">
            <v>D3502020004035020260402020100300201</v>
          </cell>
          <cell r="B868" t="str">
            <v>PASTA DE PAPEL, PAPEL Y CARTÓN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</row>
        <row r="869">
          <cell r="A869" t="str">
            <v>D35020200040350202604020201003006</v>
          </cell>
          <cell r="B869" t="str">
            <v>PRODUCTOS DE CAUCHO Y PLÁSTICO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 t="str">
            <v>D3502020004035020260402020100300609</v>
          </cell>
          <cell r="B870" t="str">
            <v>OTROS PRODUCTOS PLÁSTICOS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>D35020200040350202604020201003008</v>
          </cell>
          <cell r="B871" t="str">
            <v>OTROS BIENES TRANSPORTABLES N.C.P.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2">
          <cell r="A872" t="str">
            <v>D3502020004035020260402020100300809</v>
          </cell>
          <cell r="B872" t="str">
            <v>OTROS ARTÍCULOS MANUFACTURADOS N.C.P.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 t="str">
            <v>D35020200040350202604020201004</v>
          </cell>
          <cell r="B873" t="str">
            <v>PRODUCTOS METÁLICOS Y PAQUETES DE SOFTWARE</v>
          </cell>
          <cell r="C873">
            <v>12621301</v>
          </cell>
          <cell r="D873">
            <v>0</v>
          </cell>
          <cell r="E873">
            <v>12621301</v>
          </cell>
          <cell r="F873">
            <v>0</v>
          </cell>
          <cell r="G873">
            <v>12621289.220000001</v>
          </cell>
          <cell r="H873">
            <v>0</v>
          </cell>
          <cell r="I873">
            <v>11.779999999795109</v>
          </cell>
          <cell r="J873">
            <v>0</v>
          </cell>
          <cell r="K873">
            <v>12621289.220000001</v>
          </cell>
          <cell r="L873">
            <v>0</v>
          </cell>
          <cell r="M873">
            <v>12621289.220000001</v>
          </cell>
          <cell r="N873">
            <v>0</v>
          </cell>
          <cell r="O873">
            <v>12621289.220000001</v>
          </cell>
        </row>
        <row r="874">
          <cell r="A874" t="str">
            <v>D35020200040350202604020201004002</v>
          </cell>
          <cell r="B874" t="str">
            <v>PRODUCTOS METÁLICOS ELABORADOS (EXCEPTO MAQUINARIA Y EQUIPO)</v>
          </cell>
          <cell r="C874">
            <v>3838974</v>
          </cell>
          <cell r="D874">
            <v>0</v>
          </cell>
          <cell r="E874">
            <v>3838974</v>
          </cell>
          <cell r="F874">
            <v>0</v>
          </cell>
          <cell r="G874">
            <v>3838962.22</v>
          </cell>
          <cell r="H874">
            <v>0</v>
          </cell>
          <cell r="I874">
            <v>11.779999999795109</v>
          </cell>
          <cell r="J874">
            <v>0</v>
          </cell>
          <cell r="K874">
            <v>3838962.22</v>
          </cell>
          <cell r="L874">
            <v>0</v>
          </cell>
          <cell r="M874">
            <v>3838962.22</v>
          </cell>
          <cell r="N874">
            <v>0</v>
          </cell>
          <cell r="O874">
            <v>3838962.22</v>
          </cell>
        </row>
        <row r="875">
          <cell r="A875" t="str">
            <v>D35020200040350202604020201004004</v>
          </cell>
          <cell r="B875" t="str">
            <v>MAQUINARIA PARA USOS ESPECIALES</v>
          </cell>
          <cell r="C875">
            <v>8782327</v>
          </cell>
          <cell r="D875">
            <v>0</v>
          </cell>
          <cell r="E875">
            <v>8782327</v>
          </cell>
          <cell r="F875">
            <v>0</v>
          </cell>
          <cell r="G875">
            <v>8782327</v>
          </cell>
          <cell r="H875">
            <v>0</v>
          </cell>
          <cell r="I875">
            <v>0</v>
          </cell>
          <cell r="J875">
            <v>0</v>
          </cell>
          <cell r="K875">
            <v>8782327</v>
          </cell>
          <cell r="L875">
            <v>0</v>
          </cell>
          <cell r="M875">
            <v>8782327</v>
          </cell>
          <cell r="N875">
            <v>0</v>
          </cell>
          <cell r="O875">
            <v>8782327</v>
          </cell>
        </row>
        <row r="876">
          <cell r="A876" t="str">
            <v>D3502020004035020260402020100400402</v>
          </cell>
          <cell r="B876" t="str">
            <v>MÁQUINAS HERRAMIENTAS Y SUS PARTES, PIEZAS Y ACCESORIOS</v>
          </cell>
          <cell r="C876">
            <v>8782327</v>
          </cell>
          <cell r="D876">
            <v>0</v>
          </cell>
          <cell r="E876">
            <v>8782327</v>
          </cell>
          <cell r="F876">
            <v>0</v>
          </cell>
          <cell r="G876">
            <v>8782327</v>
          </cell>
          <cell r="H876">
            <v>0</v>
          </cell>
          <cell r="I876">
            <v>0</v>
          </cell>
          <cell r="J876">
            <v>0</v>
          </cell>
          <cell r="K876">
            <v>8782327</v>
          </cell>
          <cell r="L876">
            <v>0</v>
          </cell>
          <cell r="M876">
            <v>8782327</v>
          </cell>
          <cell r="N876">
            <v>0</v>
          </cell>
          <cell r="O876">
            <v>8782327</v>
          </cell>
        </row>
        <row r="877">
          <cell r="A877" t="str">
            <v>D35020200040350202604020201004008</v>
          </cell>
          <cell r="B877" t="str">
            <v>APARATOS MÉDICOS, INSTRUMENTOS ÓPTICOS Y DE PRECISIÓN, RELOJES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 t="str">
            <v>D3502020004035020260402020100400802</v>
          </cell>
          <cell r="B87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 t="str">
            <v>D35020200040350202604020202</v>
          </cell>
          <cell r="B879" t="str">
            <v>ADQUISICIÓN DE SERVICIOS</v>
          </cell>
          <cell r="C879">
            <v>82955225</v>
          </cell>
          <cell r="D879">
            <v>0</v>
          </cell>
          <cell r="E879">
            <v>82955225</v>
          </cell>
          <cell r="F879">
            <v>0</v>
          </cell>
          <cell r="G879">
            <v>75123691</v>
          </cell>
          <cell r="H879">
            <v>0</v>
          </cell>
          <cell r="I879">
            <v>7831534</v>
          </cell>
          <cell r="J879">
            <v>0</v>
          </cell>
          <cell r="K879">
            <v>75123691</v>
          </cell>
          <cell r="L879">
            <v>0</v>
          </cell>
          <cell r="M879">
            <v>75123691</v>
          </cell>
          <cell r="N879">
            <v>0</v>
          </cell>
          <cell r="O879">
            <v>75123691</v>
          </cell>
        </row>
        <row r="880">
          <cell r="A880" t="str">
            <v>D35020200040350202604020202005</v>
          </cell>
          <cell r="B880" t="str">
            <v>SERVICIOS DE LA CONSTRUCCIÓN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 t="str">
            <v>D35020200040350202604020202005004</v>
          </cell>
          <cell r="B881" t="str">
            <v>SERVICIOS DE CONSTRUCCIÓN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>D3502020004035020260402020200500404</v>
          </cell>
          <cell r="B882" t="str">
            <v>MONTAJE Y ERECCIÓN DE CONSTRUCCIONES PREFABRICADAS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>D35020200040350202604020202006</v>
          </cell>
          <cell r="B883" t="str">
            <v>SERVICIOS DE ALOJAMIENTO; SERVICIOS DE SUMINISTRO DE COMIDAS Y BEBIDAS; SERVICIOS DE TRANSPORTE; Y SERVICIOS DE DISTRIBUCIÓN DE ELECTRICIDAD, GAS Y AGUA</v>
          </cell>
          <cell r="C883">
            <v>24479792</v>
          </cell>
          <cell r="D883">
            <v>0</v>
          </cell>
          <cell r="E883">
            <v>24479792</v>
          </cell>
          <cell r="F883">
            <v>0</v>
          </cell>
          <cell r="G883">
            <v>16648592</v>
          </cell>
          <cell r="H883">
            <v>0</v>
          </cell>
          <cell r="I883">
            <v>7831200</v>
          </cell>
          <cell r="J883">
            <v>0</v>
          </cell>
          <cell r="K883">
            <v>16648592</v>
          </cell>
          <cell r="L883">
            <v>0</v>
          </cell>
          <cell r="M883">
            <v>16648592</v>
          </cell>
          <cell r="N883">
            <v>0</v>
          </cell>
          <cell r="O883">
            <v>16648592</v>
          </cell>
        </row>
        <row r="884">
          <cell r="A884" t="str">
            <v>D35020200040350202604020202006003</v>
          </cell>
          <cell r="B884" t="str">
            <v>ALOJAMIENTO; SERVICIOS DE SUMINISTROS DE COMIDAS Y BEBIDAS</v>
          </cell>
          <cell r="C884">
            <v>6439184</v>
          </cell>
          <cell r="D884">
            <v>0</v>
          </cell>
          <cell r="E884">
            <v>6439184</v>
          </cell>
          <cell r="F884">
            <v>0</v>
          </cell>
          <cell r="G884">
            <v>6439184</v>
          </cell>
          <cell r="H884">
            <v>0</v>
          </cell>
          <cell r="I884">
            <v>0</v>
          </cell>
          <cell r="J884">
            <v>0</v>
          </cell>
          <cell r="K884">
            <v>6439184</v>
          </cell>
          <cell r="L884">
            <v>0</v>
          </cell>
          <cell r="M884">
            <v>6439184</v>
          </cell>
          <cell r="N884">
            <v>0</v>
          </cell>
          <cell r="O884">
            <v>6439184</v>
          </cell>
        </row>
        <row r="885">
          <cell r="A885" t="str">
            <v>D3502020004035020260402020200600301</v>
          </cell>
          <cell r="B885" t="str">
            <v>SERVICIOS DE ALOJAMIENTO PARA ESTANCIAS CORTAS</v>
          </cell>
          <cell r="C885">
            <v>2907696</v>
          </cell>
          <cell r="D885">
            <v>0</v>
          </cell>
          <cell r="E885">
            <v>2907696</v>
          </cell>
          <cell r="F885">
            <v>0</v>
          </cell>
          <cell r="G885">
            <v>2907696</v>
          </cell>
          <cell r="H885">
            <v>0</v>
          </cell>
          <cell r="I885">
            <v>0</v>
          </cell>
          <cell r="J885">
            <v>0</v>
          </cell>
          <cell r="K885">
            <v>2907696</v>
          </cell>
          <cell r="L885">
            <v>0</v>
          </cell>
          <cell r="M885">
            <v>2907696</v>
          </cell>
          <cell r="N885">
            <v>0</v>
          </cell>
          <cell r="O885">
            <v>2907696</v>
          </cell>
        </row>
        <row r="886">
          <cell r="A886" t="str">
            <v>D3502020004035020260402020200600303</v>
          </cell>
          <cell r="B886" t="str">
            <v>SERVICIOS DE SUMINISTRO DE COMIDAS</v>
          </cell>
          <cell r="C886">
            <v>3531488</v>
          </cell>
          <cell r="D886">
            <v>0</v>
          </cell>
          <cell r="E886">
            <v>3531488</v>
          </cell>
          <cell r="F886">
            <v>0</v>
          </cell>
          <cell r="G886">
            <v>3531488</v>
          </cell>
          <cell r="H886">
            <v>0</v>
          </cell>
          <cell r="I886">
            <v>0</v>
          </cell>
          <cell r="J886">
            <v>0</v>
          </cell>
          <cell r="K886">
            <v>3531488</v>
          </cell>
          <cell r="L886">
            <v>0</v>
          </cell>
          <cell r="M886">
            <v>3531488</v>
          </cell>
          <cell r="N886">
            <v>0</v>
          </cell>
          <cell r="O886">
            <v>3531488</v>
          </cell>
        </row>
        <row r="887">
          <cell r="A887" t="str">
            <v>D35020200040350202604020202006004</v>
          </cell>
          <cell r="B887" t="str">
            <v>SERVICIOS DE TRANSPORTE DE PASAJEROS</v>
          </cell>
          <cell r="C887">
            <v>16540608</v>
          </cell>
          <cell r="D887">
            <v>0</v>
          </cell>
          <cell r="E887">
            <v>16540608</v>
          </cell>
          <cell r="F887">
            <v>0</v>
          </cell>
          <cell r="G887">
            <v>8709408</v>
          </cell>
          <cell r="H887">
            <v>0</v>
          </cell>
          <cell r="I887">
            <v>7831200</v>
          </cell>
          <cell r="J887">
            <v>0</v>
          </cell>
          <cell r="K887">
            <v>8709408</v>
          </cell>
          <cell r="L887">
            <v>0</v>
          </cell>
          <cell r="M887">
            <v>8709408</v>
          </cell>
          <cell r="N887">
            <v>0</v>
          </cell>
          <cell r="O887">
            <v>8709408</v>
          </cell>
        </row>
        <row r="888">
          <cell r="A888" t="str">
            <v>D35020200040350202604020202006005</v>
          </cell>
          <cell r="B888" t="str">
            <v>SERVICIOS DE TRANSPORTE DE CARGA</v>
          </cell>
          <cell r="C888">
            <v>1500000</v>
          </cell>
          <cell r="D888">
            <v>0</v>
          </cell>
          <cell r="E888">
            <v>1500000</v>
          </cell>
          <cell r="F888">
            <v>0</v>
          </cell>
          <cell r="G888">
            <v>1500000</v>
          </cell>
          <cell r="H888">
            <v>0</v>
          </cell>
          <cell r="I888">
            <v>0</v>
          </cell>
          <cell r="J888">
            <v>0</v>
          </cell>
          <cell r="K888">
            <v>1500000</v>
          </cell>
          <cell r="L888">
            <v>0</v>
          </cell>
          <cell r="M888">
            <v>1500000</v>
          </cell>
          <cell r="N888">
            <v>0</v>
          </cell>
          <cell r="O888">
            <v>1500000</v>
          </cell>
        </row>
        <row r="889">
          <cell r="A889" t="str">
            <v>D3502020004035020260402020200600501</v>
          </cell>
          <cell r="B889" t="str">
            <v>SERVICIOS DE TRANSPORTE DE CARGA POR VÍA TERRESTRE</v>
          </cell>
          <cell r="C889">
            <v>1500000</v>
          </cell>
          <cell r="D889">
            <v>0</v>
          </cell>
          <cell r="E889">
            <v>1500000</v>
          </cell>
          <cell r="F889">
            <v>0</v>
          </cell>
          <cell r="G889">
            <v>1500000</v>
          </cell>
          <cell r="H889">
            <v>0</v>
          </cell>
          <cell r="I889">
            <v>0</v>
          </cell>
          <cell r="J889">
            <v>0</v>
          </cell>
          <cell r="K889">
            <v>1500000</v>
          </cell>
          <cell r="L889">
            <v>0</v>
          </cell>
          <cell r="M889">
            <v>1500000</v>
          </cell>
          <cell r="N889">
            <v>0</v>
          </cell>
          <cell r="O889">
            <v>1500000</v>
          </cell>
        </row>
        <row r="890">
          <cell r="A890" t="str">
            <v>D35020200040350202604020202006008</v>
          </cell>
          <cell r="B890" t="str">
            <v>SERVICIOS POSTALES Y DE MENSAJERÍA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D35020200040350202604020202008</v>
          </cell>
          <cell r="B891" t="str">
            <v>SERVICIOS PRESTADOS A LAS EMPRESAS Y SERVICIOS DE PRODUCCIÓN</v>
          </cell>
          <cell r="C891">
            <v>58475433</v>
          </cell>
          <cell r="D891">
            <v>0</v>
          </cell>
          <cell r="E891">
            <v>58475433</v>
          </cell>
          <cell r="F891">
            <v>0</v>
          </cell>
          <cell r="G891">
            <v>58475099</v>
          </cell>
          <cell r="H891">
            <v>0</v>
          </cell>
          <cell r="I891">
            <v>334</v>
          </cell>
          <cell r="J891">
            <v>0</v>
          </cell>
          <cell r="K891">
            <v>58475099</v>
          </cell>
          <cell r="L891">
            <v>0</v>
          </cell>
          <cell r="M891">
            <v>58475099</v>
          </cell>
          <cell r="N891">
            <v>0</v>
          </cell>
          <cell r="O891">
            <v>58475099</v>
          </cell>
        </row>
        <row r="892">
          <cell r="A892" t="str">
            <v>D35020200040350202604020202008001</v>
          </cell>
          <cell r="B892" t="str">
            <v>SERVICIOS DE INVESTIGACIÓN Y DESARROLLO</v>
          </cell>
          <cell r="C892">
            <v>334</v>
          </cell>
          <cell r="D892">
            <v>0</v>
          </cell>
          <cell r="E892">
            <v>334</v>
          </cell>
          <cell r="F892">
            <v>0</v>
          </cell>
          <cell r="G892">
            <v>0</v>
          </cell>
          <cell r="H892">
            <v>0</v>
          </cell>
          <cell r="I892">
            <v>334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</row>
        <row r="893">
          <cell r="A893" t="str">
            <v>D3502020004035020260402020200800102</v>
          </cell>
          <cell r="B893" t="str">
            <v>SERVICIOS DE INVESTIGACIÓN Y DESARROLLO EXPERIMENTAL EN CIENCIAS SOCIALES Y HUMANIDADES</v>
          </cell>
          <cell r="C893">
            <v>334</v>
          </cell>
          <cell r="D893">
            <v>0</v>
          </cell>
          <cell r="E893">
            <v>334</v>
          </cell>
          <cell r="F893">
            <v>0</v>
          </cell>
          <cell r="G893">
            <v>0</v>
          </cell>
          <cell r="H893">
            <v>0</v>
          </cell>
          <cell r="I893">
            <v>334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 t="str">
            <v>D35020200040350202604020202008003</v>
          </cell>
          <cell r="B894" t="str">
            <v>OTROS SERVICIOS PROFESIONALES, CIENTÍFICOS Y TÉCNICOS</v>
          </cell>
          <cell r="C894">
            <v>14346999</v>
          </cell>
          <cell r="D894">
            <v>0</v>
          </cell>
          <cell r="E894">
            <v>14346999</v>
          </cell>
          <cell r="F894">
            <v>0</v>
          </cell>
          <cell r="G894">
            <v>14346999</v>
          </cell>
          <cell r="H894">
            <v>0</v>
          </cell>
          <cell r="I894">
            <v>0</v>
          </cell>
          <cell r="J894">
            <v>0</v>
          </cell>
          <cell r="K894">
            <v>14346999</v>
          </cell>
          <cell r="L894">
            <v>0</v>
          </cell>
          <cell r="M894">
            <v>14346999</v>
          </cell>
          <cell r="N894">
            <v>0</v>
          </cell>
          <cell r="O894">
            <v>14346999</v>
          </cell>
        </row>
        <row r="895">
          <cell r="A895" t="str">
            <v>D3502020004035020260402020200800301</v>
          </cell>
          <cell r="B895" t="str">
            <v>SERVICIOS DE CONSULTORÍA EN ADMINISTRACIÓN Y SERVICIOS DE GESTIÓN; SERVICIOS DE TECNOLOGÍA DE LA INFORMACIÓN</v>
          </cell>
          <cell r="C895">
            <v>7530000</v>
          </cell>
          <cell r="D895">
            <v>0</v>
          </cell>
          <cell r="E895">
            <v>7530000</v>
          </cell>
          <cell r="F895">
            <v>0</v>
          </cell>
          <cell r="G895">
            <v>7530000</v>
          </cell>
          <cell r="H895">
            <v>0</v>
          </cell>
          <cell r="I895">
            <v>0</v>
          </cell>
          <cell r="J895">
            <v>0</v>
          </cell>
          <cell r="K895">
            <v>7530000</v>
          </cell>
          <cell r="L895">
            <v>0</v>
          </cell>
          <cell r="M895">
            <v>7530000</v>
          </cell>
          <cell r="N895">
            <v>0</v>
          </cell>
          <cell r="O895">
            <v>7530000</v>
          </cell>
        </row>
        <row r="896">
          <cell r="A896" t="str">
            <v>D3502020004035020260402020200800307</v>
          </cell>
          <cell r="B896" t="str">
            <v>SERVICIOS DE INVESTIGACIÓN DE MERCADOS Y DE ENCUESTAS DE OPINIÓN PÚBLICA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 t="str">
            <v>D3502020004035020260402020200800309</v>
          </cell>
          <cell r="B897" t="str">
            <v>OTROS SERVICIOS PROFESIONALES Y TÉCNICOS N.C.P.</v>
          </cell>
          <cell r="C897">
            <v>6816999</v>
          </cell>
          <cell r="D897">
            <v>0</v>
          </cell>
          <cell r="E897">
            <v>6816999</v>
          </cell>
          <cell r="F897">
            <v>0</v>
          </cell>
          <cell r="G897">
            <v>6816999</v>
          </cell>
          <cell r="H897">
            <v>0</v>
          </cell>
          <cell r="I897">
            <v>0</v>
          </cell>
          <cell r="J897">
            <v>0</v>
          </cell>
          <cell r="K897">
            <v>6816999</v>
          </cell>
          <cell r="L897">
            <v>0</v>
          </cell>
          <cell r="M897">
            <v>6816999</v>
          </cell>
          <cell r="N897">
            <v>0</v>
          </cell>
          <cell r="O897">
            <v>6816999</v>
          </cell>
        </row>
        <row r="898">
          <cell r="A898" t="str">
            <v>D35020200040350202604020202008005</v>
          </cell>
          <cell r="B898" t="str">
            <v>SERVICIOS DE SOPORTE</v>
          </cell>
          <cell r="C898">
            <v>44128100</v>
          </cell>
          <cell r="D898">
            <v>0</v>
          </cell>
          <cell r="E898">
            <v>44128100</v>
          </cell>
          <cell r="F898">
            <v>0</v>
          </cell>
          <cell r="G898">
            <v>44128100</v>
          </cell>
          <cell r="H898">
            <v>0</v>
          </cell>
          <cell r="I898">
            <v>0</v>
          </cell>
          <cell r="J898">
            <v>0</v>
          </cell>
          <cell r="K898">
            <v>44128100</v>
          </cell>
          <cell r="L898">
            <v>0</v>
          </cell>
          <cell r="M898">
            <v>44128100</v>
          </cell>
          <cell r="N898">
            <v>0</v>
          </cell>
          <cell r="O898">
            <v>44128100</v>
          </cell>
        </row>
        <row r="899">
          <cell r="A899" t="str">
            <v>D3502020004035020260402020200800509</v>
          </cell>
          <cell r="B899" t="str">
            <v>OTROS SERVICIOS AUXILIARES</v>
          </cell>
          <cell r="C899">
            <v>44128100</v>
          </cell>
          <cell r="D899">
            <v>0</v>
          </cell>
          <cell r="E899">
            <v>44128100</v>
          </cell>
          <cell r="F899">
            <v>0</v>
          </cell>
          <cell r="G899">
            <v>44128100</v>
          </cell>
          <cell r="H899">
            <v>0</v>
          </cell>
          <cell r="I899">
            <v>0</v>
          </cell>
          <cell r="J899">
            <v>0</v>
          </cell>
          <cell r="K899">
            <v>44128100</v>
          </cell>
          <cell r="L899">
            <v>0</v>
          </cell>
          <cell r="M899">
            <v>44128100</v>
          </cell>
          <cell r="N899">
            <v>0</v>
          </cell>
          <cell r="O899">
            <v>44128100</v>
          </cell>
        </row>
        <row r="900">
          <cell r="A900" t="str">
            <v>D35020200040350202604020202010</v>
          </cell>
          <cell r="B900" t="str">
            <v>VIÁTICOS DE LOS FUNCIONARIOS EN COMISIÓN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 t="str">
            <v>D350202000403502027</v>
          </cell>
          <cell r="B901" t="str">
            <v>SERVICIO DE DIVULGACIÓN DE LA ACTIVIDAD ARTESANAL</v>
          </cell>
          <cell r="C901">
            <v>166612956</v>
          </cell>
          <cell r="D901">
            <v>-78000000</v>
          </cell>
          <cell r="E901">
            <v>88612956</v>
          </cell>
          <cell r="F901">
            <v>0</v>
          </cell>
          <cell r="G901">
            <v>81255235</v>
          </cell>
          <cell r="H901">
            <v>0</v>
          </cell>
          <cell r="I901">
            <v>7357721</v>
          </cell>
          <cell r="J901">
            <v>0</v>
          </cell>
          <cell r="K901">
            <v>81255235</v>
          </cell>
          <cell r="L901">
            <v>0</v>
          </cell>
          <cell r="M901">
            <v>81255235</v>
          </cell>
          <cell r="N901">
            <v>0</v>
          </cell>
          <cell r="O901">
            <v>81255235</v>
          </cell>
        </row>
        <row r="902">
          <cell r="A902" t="str">
            <v>D35020200040350202701</v>
          </cell>
          <cell r="B902" t="str">
            <v>REALIZAR LA DIVULGACIÓN DE LA ACTIVIDAD ARTESANAL Y FACILITAR LA PARTICIPACIÓN EN EVENTOS COMERCIALES REGIONALES, NACIONALES Y/O INTERNACIONALES DE LAS COMUNIDADES Y/O GRUPOS ÉTNICOS</v>
          </cell>
          <cell r="C902">
            <v>163669956</v>
          </cell>
          <cell r="D902">
            <v>-78000000</v>
          </cell>
          <cell r="E902">
            <v>85669956</v>
          </cell>
          <cell r="F902">
            <v>0</v>
          </cell>
          <cell r="G902">
            <v>78312235</v>
          </cell>
          <cell r="H902">
            <v>0</v>
          </cell>
          <cell r="I902">
            <v>7357721</v>
          </cell>
          <cell r="J902">
            <v>0</v>
          </cell>
          <cell r="K902">
            <v>78312235</v>
          </cell>
          <cell r="L902">
            <v>0</v>
          </cell>
          <cell r="M902">
            <v>78312235</v>
          </cell>
          <cell r="N902">
            <v>0</v>
          </cell>
          <cell r="O902">
            <v>78312235</v>
          </cell>
        </row>
        <row r="903">
          <cell r="A903" t="str">
            <v>D35020200040350202701020201</v>
          </cell>
          <cell r="B903" t="str">
            <v>MATERIALES Y SUMINISTROS</v>
          </cell>
          <cell r="C903">
            <v>39954223</v>
          </cell>
          <cell r="D903">
            <v>0</v>
          </cell>
          <cell r="E903">
            <v>39954223</v>
          </cell>
          <cell r="F903">
            <v>0</v>
          </cell>
          <cell r="G903">
            <v>39954223</v>
          </cell>
          <cell r="H903">
            <v>0</v>
          </cell>
          <cell r="I903">
            <v>0</v>
          </cell>
          <cell r="J903">
            <v>0</v>
          </cell>
          <cell r="K903">
            <v>39954223</v>
          </cell>
          <cell r="L903">
            <v>0</v>
          </cell>
          <cell r="M903">
            <v>39954223</v>
          </cell>
          <cell r="N903">
            <v>0</v>
          </cell>
          <cell r="O903">
            <v>39954223</v>
          </cell>
        </row>
        <row r="904">
          <cell r="A904" t="str">
            <v>D35020200040350202701020201002</v>
          </cell>
          <cell r="B904" t="str">
            <v>PRODUCTOS ALIMENTICIOS, BEBIDAS Y TABACO; TEXTILES, PRENDAS DE VESTIR Y PRODUCTOS DE CUERO</v>
          </cell>
          <cell r="C904">
            <v>5677261</v>
          </cell>
          <cell r="D904">
            <v>0</v>
          </cell>
          <cell r="E904">
            <v>5677261</v>
          </cell>
          <cell r="F904">
            <v>0</v>
          </cell>
          <cell r="G904">
            <v>5677261</v>
          </cell>
          <cell r="H904">
            <v>0</v>
          </cell>
          <cell r="I904">
            <v>0</v>
          </cell>
          <cell r="J904">
            <v>0</v>
          </cell>
          <cell r="K904">
            <v>5677261</v>
          </cell>
          <cell r="L904">
            <v>0</v>
          </cell>
          <cell r="M904">
            <v>5677261</v>
          </cell>
          <cell r="N904">
            <v>0</v>
          </cell>
          <cell r="O904">
            <v>5677261</v>
          </cell>
        </row>
        <row r="905">
          <cell r="A905" t="str">
            <v>D35020200040350202701020201002001</v>
          </cell>
          <cell r="B905" t="str">
            <v>CARNE, PESCADO, FRUTAS, HORTALIZAS, ACEITES Y GRASAS</v>
          </cell>
          <cell r="C905">
            <v>1170010</v>
          </cell>
          <cell r="D905">
            <v>0</v>
          </cell>
          <cell r="E905">
            <v>1170010</v>
          </cell>
          <cell r="F905">
            <v>0</v>
          </cell>
          <cell r="G905">
            <v>1170010</v>
          </cell>
          <cell r="H905">
            <v>0</v>
          </cell>
          <cell r="I905">
            <v>0</v>
          </cell>
          <cell r="J905">
            <v>0</v>
          </cell>
          <cell r="K905">
            <v>1170010</v>
          </cell>
          <cell r="L905">
            <v>0</v>
          </cell>
          <cell r="M905">
            <v>1170010</v>
          </cell>
          <cell r="N905">
            <v>0</v>
          </cell>
          <cell r="O905">
            <v>1170010</v>
          </cell>
        </row>
        <row r="906">
          <cell r="A906" t="str">
            <v>D3502020004035020270102020100200107</v>
          </cell>
          <cell r="B90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06">
            <v>1170010</v>
          </cell>
          <cell r="D906">
            <v>0</v>
          </cell>
          <cell r="E906">
            <v>1170010</v>
          </cell>
          <cell r="F906">
            <v>0</v>
          </cell>
          <cell r="G906">
            <v>1170010</v>
          </cell>
          <cell r="H906">
            <v>0</v>
          </cell>
          <cell r="I906">
            <v>0</v>
          </cell>
          <cell r="J906">
            <v>0</v>
          </cell>
          <cell r="K906">
            <v>1170010</v>
          </cell>
          <cell r="L906">
            <v>0</v>
          </cell>
          <cell r="M906">
            <v>1170010</v>
          </cell>
          <cell r="N906">
            <v>0</v>
          </cell>
          <cell r="O906">
            <v>1170010</v>
          </cell>
        </row>
        <row r="907">
          <cell r="A907" t="str">
            <v>D35020200040350202701020201002007</v>
          </cell>
          <cell r="B907" t="str">
            <v>ARTÍCULOS TEXTILES (EXCEPTO PRENDAS DE VESTIR)</v>
          </cell>
          <cell r="C907">
            <v>4507251</v>
          </cell>
          <cell r="D907">
            <v>0</v>
          </cell>
          <cell r="E907">
            <v>4507251</v>
          </cell>
          <cell r="F907">
            <v>0</v>
          </cell>
          <cell r="G907">
            <v>4507251</v>
          </cell>
          <cell r="H907">
            <v>0</v>
          </cell>
          <cell r="I907">
            <v>0</v>
          </cell>
          <cell r="J907">
            <v>0</v>
          </cell>
          <cell r="K907">
            <v>4507251</v>
          </cell>
          <cell r="L907">
            <v>0</v>
          </cell>
          <cell r="M907">
            <v>4507251</v>
          </cell>
          <cell r="N907">
            <v>0</v>
          </cell>
          <cell r="O907">
            <v>4507251</v>
          </cell>
        </row>
        <row r="908">
          <cell r="A908" t="str">
            <v>D35020200040350202701020201003</v>
          </cell>
          <cell r="B908" t="str">
            <v>OTROS BIENES TRANSPORTABLES (EXCEPTO PRODUCTOS METÁLICOS, MAQUINARIA Y EQUIPO)</v>
          </cell>
          <cell r="C908">
            <v>14779020</v>
          </cell>
          <cell r="D908">
            <v>0</v>
          </cell>
          <cell r="E908">
            <v>14779020</v>
          </cell>
          <cell r="F908">
            <v>0</v>
          </cell>
          <cell r="G908">
            <v>14779020</v>
          </cell>
          <cell r="H908">
            <v>0</v>
          </cell>
          <cell r="I908">
            <v>0</v>
          </cell>
          <cell r="J908">
            <v>0</v>
          </cell>
          <cell r="K908">
            <v>14779020</v>
          </cell>
          <cell r="L908">
            <v>0</v>
          </cell>
          <cell r="M908">
            <v>14779020</v>
          </cell>
          <cell r="N908">
            <v>0</v>
          </cell>
          <cell r="O908">
            <v>14779020</v>
          </cell>
        </row>
        <row r="909">
          <cell r="A909" t="str">
            <v>D35020200040350202701020201003001</v>
          </cell>
          <cell r="B909" t="str">
            <v>PRODUCTOS DE MADERA  CORCHO  CESTERÍA Y ESPARTERÍA</v>
          </cell>
          <cell r="C909">
            <v>4886645</v>
          </cell>
          <cell r="D909">
            <v>0</v>
          </cell>
          <cell r="E909">
            <v>4886645</v>
          </cell>
          <cell r="F909">
            <v>0</v>
          </cell>
          <cell r="G909">
            <v>4886645</v>
          </cell>
          <cell r="H909">
            <v>0</v>
          </cell>
          <cell r="I909">
            <v>0</v>
          </cell>
          <cell r="J909">
            <v>0</v>
          </cell>
          <cell r="K909">
            <v>4886645</v>
          </cell>
          <cell r="L909">
            <v>0</v>
          </cell>
          <cell r="M909">
            <v>4886645</v>
          </cell>
          <cell r="N909">
            <v>0</v>
          </cell>
          <cell r="O909">
            <v>4886645</v>
          </cell>
        </row>
        <row r="910">
          <cell r="A910" t="str">
            <v>D35020200040350202701020201003002</v>
          </cell>
          <cell r="B910" t="str">
            <v>PASTA O PULPA, PAPEL Y PRODUCTOS DE PAPEL; IMPRESOS Y ARTÍCULOS RELACIONADOS</v>
          </cell>
          <cell r="C910">
            <v>276000</v>
          </cell>
          <cell r="D910">
            <v>0</v>
          </cell>
          <cell r="E910">
            <v>276000</v>
          </cell>
          <cell r="F910">
            <v>0</v>
          </cell>
          <cell r="G910">
            <v>276000</v>
          </cell>
          <cell r="H910">
            <v>0</v>
          </cell>
          <cell r="I910">
            <v>0</v>
          </cell>
          <cell r="J910">
            <v>0</v>
          </cell>
          <cell r="K910">
            <v>276000</v>
          </cell>
          <cell r="L910">
            <v>0</v>
          </cell>
          <cell r="M910">
            <v>276000</v>
          </cell>
          <cell r="N910">
            <v>0</v>
          </cell>
          <cell r="O910">
            <v>276000</v>
          </cell>
        </row>
        <row r="911">
          <cell r="A911" t="str">
            <v>D3502020004035020270102020100300201</v>
          </cell>
          <cell r="B911" t="str">
            <v>PASTA DE PAPEL, PAPEL Y CARTÓN</v>
          </cell>
          <cell r="C911">
            <v>276000</v>
          </cell>
          <cell r="D911">
            <v>0</v>
          </cell>
          <cell r="E911">
            <v>276000</v>
          </cell>
          <cell r="F911">
            <v>0</v>
          </cell>
          <cell r="G911">
            <v>276000</v>
          </cell>
          <cell r="H911">
            <v>0</v>
          </cell>
          <cell r="I911">
            <v>0</v>
          </cell>
          <cell r="J911">
            <v>0</v>
          </cell>
          <cell r="K911">
            <v>276000</v>
          </cell>
          <cell r="L911">
            <v>0</v>
          </cell>
          <cell r="M911">
            <v>276000</v>
          </cell>
          <cell r="N911">
            <v>0</v>
          </cell>
          <cell r="O911">
            <v>276000</v>
          </cell>
        </row>
        <row r="912">
          <cell r="A912" t="str">
            <v>D35020200040350202701020201003005</v>
          </cell>
          <cell r="B912" t="str">
            <v>OTROS PRODUCTOS QUÍMICOS; FIBRAS ARTIFICIALES (O FIBRAS INDUSTRIALES HECHAS POR EL HOMBRE)</v>
          </cell>
          <cell r="C912">
            <v>816375</v>
          </cell>
          <cell r="D912">
            <v>0</v>
          </cell>
          <cell r="E912">
            <v>816375</v>
          </cell>
          <cell r="F912">
            <v>0</v>
          </cell>
          <cell r="G912">
            <v>816375</v>
          </cell>
          <cell r="H912">
            <v>0</v>
          </cell>
          <cell r="I912">
            <v>0</v>
          </cell>
          <cell r="J912">
            <v>0</v>
          </cell>
          <cell r="K912">
            <v>816375</v>
          </cell>
          <cell r="L912">
            <v>0</v>
          </cell>
          <cell r="M912">
            <v>816375</v>
          </cell>
          <cell r="N912">
            <v>0</v>
          </cell>
          <cell r="O912">
            <v>816375</v>
          </cell>
        </row>
        <row r="913">
          <cell r="A913" t="str">
            <v>D3502020004035020270102020100300501</v>
          </cell>
          <cell r="B913" t="str">
            <v>PINTURAS Y BARNICES Y PRODUCTOS RELACIONADOS; COLORES PARA LA PINTURA ARTÍSTICA; TINTAS</v>
          </cell>
          <cell r="C913">
            <v>816375</v>
          </cell>
          <cell r="D913">
            <v>0</v>
          </cell>
          <cell r="E913">
            <v>816375</v>
          </cell>
          <cell r="F913">
            <v>0</v>
          </cell>
          <cell r="G913">
            <v>816375</v>
          </cell>
          <cell r="H913">
            <v>0</v>
          </cell>
          <cell r="I913">
            <v>0</v>
          </cell>
          <cell r="J913">
            <v>0</v>
          </cell>
          <cell r="K913">
            <v>816375</v>
          </cell>
          <cell r="L913">
            <v>0</v>
          </cell>
          <cell r="M913">
            <v>816375</v>
          </cell>
          <cell r="N913">
            <v>0</v>
          </cell>
          <cell r="O913">
            <v>816375</v>
          </cell>
        </row>
        <row r="914">
          <cell r="A914" t="str">
            <v>D35020200040350202701020201003007</v>
          </cell>
          <cell r="B914" t="str">
            <v>VIDRIO Y PRODUCTOS DE VIDRIO Y OTROS PRODUCTOS NO METÁLICOS N.C.P.</v>
          </cell>
          <cell r="C914">
            <v>8800000</v>
          </cell>
          <cell r="D914">
            <v>0</v>
          </cell>
          <cell r="E914">
            <v>8800000</v>
          </cell>
          <cell r="F914">
            <v>0</v>
          </cell>
          <cell r="G914">
            <v>8800000</v>
          </cell>
          <cell r="H914">
            <v>0</v>
          </cell>
          <cell r="I914">
            <v>0</v>
          </cell>
          <cell r="J914">
            <v>0</v>
          </cell>
          <cell r="K914">
            <v>8800000</v>
          </cell>
          <cell r="L914">
            <v>0</v>
          </cell>
          <cell r="M914">
            <v>8800000</v>
          </cell>
          <cell r="N914">
            <v>0</v>
          </cell>
          <cell r="O914">
            <v>8800000</v>
          </cell>
        </row>
        <row r="915">
          <cell r="A915" t="str">
            <v>D3502020004035020270102020100300701</v>
          </cell>
          <cell r="B915" t="str">
            <v>VIDRIO Y PRODUCTOS DE VIDRIO</v>
          </cell>
          <cell r="C915">
            <v>8800000</v>
          </cell>
          <cell r="D915">
            <v>0</v>
          </cell>
          <cell r="E915">
            <v>8800000</v>
          </cell>
          <cell r="F915">
            <v>0</v>
          </cell>
          <cell r="G915">
            <v>8800000</v>
          </cell>
          <cell r="H915">
            <v>0</v>
          </cell>
          <cell r="I915">
            <v>0</v>
          </cell>
          <cell r="J915">
            <v>0</v>
          </cell>
          <cell r="K915">
            <v>8800000</v>
          </cell>
          <cell r="L915">
            <v>0</v>
          </cell>
          <cell r="M915">
            <v>8800000</v>
          </cell>
          <cell r="N915">
            <v>0</v>
          </cell>
          <cell r="O915">
            <v>8800000</v>
          </cell>
        </row>
        <row r="916">
          <cell r="A916" t="str">
            <v>D35020200040350202701020201004</v>
          </cell>
          <cell r="B916" t="str">
            <v>PRODUCTOS METÁLICOS Y PAQUETES DE SOFTWARE</v>
          </cell>
          <cell r="C916">
            <v>19497942</v>
          </cell>
          <cell r="D916">
            <v>0</v>
          </cell>
          <cell r="E916">
            <v>19497942</v>
          </cell>
          <cell r="F916">
            <v>0</v>
          </cell>
          <cell r="G916">
            <v>19497942</v>
          </cell>
          <cell r="H916">
            <v>0</v>
          </cell>
          <cell r="I916">
            <v>0</v>
          </cell>
          <cell r="J916">
            <v>0</v>
          </cell>
          <cell r="K916">
            <v>19497942</v>
          </cell>
          <cell r="L916">
            <v>0</v>
          </cell>
          <cell r="M916">
            <v>19497942</v>
          </cell>
          <cell r="N916">
            <v>0</v>
          </cell>
          <cell r="O916">
            <v>19497942</v>
          </cell>
        </row>
        <row r="917">
          <cell r="A917" t="str">
            <v>D35020200040350202701020201004003</v>
          </cell>
          <cell r="B917" t="str">
            <v>MAQUINARIA PARA USO GENERAL</v>
          </cell>
          <cell r="C917">
            <v>6683560</v>
          </cell>
          <cell r="D917">
            <v>0</v>
          </cell>
          <cell r="E917">
            <v>6683560</v>
          </cell>
          <cell r="F917">
            <v>0</v>
          </cell>
          <cell r="G917">
            <v>6683560</v>
          </cell>
          <cell r="H917">
            <v>0</v>
          </cell>
          <cell r="I917">
            <v>0</v>
          </cell>
          <cell r="J917">
            <v>0</v>
          </cell>
          <cell r="K917">
            <v>6683560</v>
          </cell>
          <cell r="L917">
            <v>0</v>
          </cell>
          <cell r="M917">
            <v>6683560</v>
          </cell>
          <cell r="N917">
            <v>0</v>
          </cell>
          <cell r="O917">
            <v>6683560</v>
          </cell>
        </row>
        <row r="918">
          <cell r="A918" t="str">
            <v>D3502020004035020270102020100400301</v>
          </cell>
          <cell r="B918" t="str">
            <v>MOTORES Y TURBINAS Y SUS PARTES</v>
          </cell>
          <cell r="C918">
            <v>6683560</v>
          </cell>
          <cell r="D918">
            <v>0</v>
          </cell>
          <cell r="E918">
            <v>6683560</v>
          </cell>
          <cell r="F918">
            <v>0</v>
          </cell>
          <cell r="G918">
            <v>6683560</v>
          </cell>
          <cell r="H918">
            <v>0</v>
          </cell>
          <cell r="I918">
            <v>0</v>
          </cell>
          <cell r="J918">
            <v>0</v>
          </cell>
          <cell r="K918">
            <v>6683560</v>
          </cell>
          <cell r="L918">
            <v>0</v>
          </cell>
          <cell r="M918">
            <v>6683560</v>
          </cell>
          <cell r="N918">
            <v>0</v>
          </cell>
          <cell r="O918">
            <v>6683560</v>
          </cell>
        </row>
        <row r="919">
          <cell r="A919" t="str">
            <v>D35020200040350202701020201004004</v>
          </cell>
          <cell r="B919" t="str">
            <v>MAQUINARIA PARA USOS ESPECIALES</v>
          </cell>
          <cell r="C919">
            <v>12814382</v>
          </cell>
          <cell r="D919">
            <v>0</v>
          </cell>
          <cell r="E919">
            <v>12814382</v>
          </cell>
          <cell r="F919">
            <v>0</v>
          </cell>
          <cell r="G919">
            <v>12814382</v>
          </cell>
          <cell r="H919">
            <v>0</v>
          </cell>
          <cell r="I919">
            <v>0</v>
          </cell>
          <cell r="J919">
            <v>0</v>
          </cell>
          <cell r="K919">
            <v>12814382</v>
          </cell>
          <cell r="L919">
            <v>0</v>
          </cell>
          <cell r="M919">
            <v>12814382</v>
          </cell>
          <cell r="N919">
            <v>0</v>
          </cell>
          <cell r="O919">
            <v>12814382</v>
          </cell>
        </row>
        <row r="920">
          <cell r="A920" t="str">
            <v>D3502020004035020270102020100400402</v>
          </cell>
          <cell r="B920" t="str">
            <v>MÁQUINAS HERRAMIENTAS Y SUS PARTES, PIEZAS Y ACCESORIOS</v>
          </cell>
          <cell r="C920">
            <v>11756766</v>
          </cell>
          <cell r="D920">
            <v>0</v>
          </cell>
          <cell r="E920">
            <v>11756766</v>
          </cell>
          <cell r="F920">
            <v>0</v>
          </cell>
          <cell r="G920">
            <v>11756766</v>
          </cell>
          <cell r="H920">
            <v>0</v>
          </cell>
          <cell r="I920">
            <v>0</v>
          </cell>
          <cell r="J920">
            <v>0</v>
          </cell>
          <cell r="K920">
            <v>11756766</v>
          </cell>
          <cell r="L920">
            <v>0</v>
          </cell>
          <cell r="M920">
            <v>11756766</v>
          </cell>
          <cell r="N920">
            <v>0</v>
          </cell>
          <cell r="O920">
            <v>11756766</v>
          </cell>
        </row>
        <row r="921">
          <cell r="A921" t="str">
            <v>D3502020004035020270102020100400409</v>
          </cell>
          <cell r="B921" t="str">
            <v>OTRA MAQUINARIA PARA USOS ESPECIALES Y SUS PARTES Y PIEZAS</v>
          </cell>
          <cell r="C921">
            <v>1057616</v>
          </cell>
          <cell r="D921">
            <v>0</v>
          </cell>
          <cell r="E921">
            <v>1057616</v>
          </cell>
          <cell r="F921">
            <v>0</v>
          </cell>
          <cell r="G921">
            <v>1057616</v>
          </cell>
          <cell r="H921">
            <v>0</v>
          </cell>
          <cell r="I921">
            <v>0</v>
          </cell>
          <cell r="J921">
            <v>0</v>
          </cell>
          <cell r="K921">
            <v>1057616</v>
          </cell>
          <cell r="L921">
            <v>0</v>
          </cell>
          <cell r="M921">
            <v>1057616</v>
          </cell>
          <cell r="N921">
            <v>0</v>
          </cell>
          <cell r="O921">
            <v>1057616</v>
          </cell>
        </row>
        <row r="922">
          <cell r="A922" t="str">
            <v>D35020200040350202701020202</v>
          </cell>
          <cell r="B922" t="str">
            <v>ADQUISICIÓN DE SERVICIOS</v>
          </cell>
          <cell r="C922">
            <v>123715733</v>
          </cell>
          <cell r="D922">
            <v>-78000000</v>
          </cell>
          <cell r="E922">
            <v>45715733</v>
          </cell>
          <cell r="F922">
            <v>0</v>
          </cell>
          <cell r="G922">
            <v>38358012</v>
          </cell>
          <cell r="H922">
            <v>0</v>
          </cell>
          <cell r="I922">
            <v>7357721</v>
          </cell>
          <cell r="J922">
            <v>0</v>
          </cell>
          <cell r="K922">
            <v>38358012</v>
          </cell>
          <cell r="L922">
            <v>0</v>
          </cell>
          <cell r="M922">
            <v>38358012</v>
          </cell>
          <cell r="N922">
            <v>0</v>
          </cell>
          <cell r="O922">
            <v>38358012</v>
          </cell>
        </row>
        <row r="923">
          <cell r="A923" t="str">
            <v>D35020200040350202701020202005</v>
          </cell>
          <cell r="B923" t="str">
            <v>SERVICIOS DE LA CONSTRUCCIÓN</v>
          </cell>
          <cell r="C923">
            <v>29406775</v>
          </cell>
          <cell r="D923">
            <v>0</v>
          </cell>
          <cell r="E923">
            <v>29406775</v>
          </cell>
          <cell r="F923">
            <v>0</v>
          </cell>
          <cell r="G923">
            <v>22577554</v>
          </cell>
          <cell r="H923">
            <v>0</v>
          </cell>
          <cell r="I923">
            <v>6829221</v>
          </cell>
          <cell r="J923">
            <v>0</v>
          </cell>
          <cell r="K923">
            <v>22577554</v>
          </cell>
          <cell r="L923">
            <v>0</v>
          </cell>
          <cell r="M923">
            <v>22577554</v>
          </cell>
          <cell r="N923">
            <v>0</v>
          </cell>
          <cell r="O923">
            <v>22577554</v>
          </cell>
        </row>
        <row r="924">
          <cell r="A924" t="str">
            <v>D35020200040350202701020202005004</v>
          </cell>
          <cell r="B924" t="str">
            <v>SERVICIOS DE CONSTRUCCIÓN</v>
          </cell>
          <cell r="C924">
            <v>29406775</v>
          </cell>
          <cell r="D924">
            <v>0</v>
          </cell>
          <cell r="E924">
            <v>29406775</v>
          </cell>
          <cell r="F924">
            <v>0</v>
          </cell>
          <cell r="G924">
            <v>22577554</v>
          </cell>
          <cell r="H924">
            <v>0</v>
          </cell>
          <cell r="I924">
            <v>6829221</v>
          </cell>
          <cell r="J924">
            <v>0</v>
          </cell>
          <cell r="K924">
            <v>22577554</v>
          </cell>
          <cell r="L924">
            <v>0</v>
          </cell>
          <cell r="M924">
            <v>22577554</v>
          </cell>
          <cell r="N924">
            <v>0</v>
          </cell>
          <cell r="O924">
            <v>22577554</v>
          </cell>
        </row>
        <row r="925">
          <cell r="A925" t="str">
            <v>D3502020004035020270102020200500404</v>
          </cell>
          <cell r="B925" t="str">
            <v>MONTAJE Y ERECCIÓN DE CONSTRUCCIONES PREFABRICADAS</v>
          </cell>
          <cell r="C925">
            <v>29406775</v>
          </cell>
          <cell r="D925">
            <v>0</v>
          </cell>
          <cell r="E925">
            <v>29406775</v>
          </cell>
          <cell r="F925">
            <v>0</v>
          </cell>
          <cell r="G925">
            <v>22577554</v>
          </cell>
          <cell r="H925">
            <v>0</v>
          </cell>
          <cell r="I925">
            <v>6829221</v>
          </cell>
          <cell r="J925">
            <v>0</v>
          </cell>
          <cell r="K925">
            <v>22577554</v>
          </cell>
          <cell r="L925">
            <v>0</v>
          </cell>
          <cell r="M925">
            <v>22577554</v>
          </cell>
          <cell r="N925">
            <v>0</v>
          </cell>
          <cell r="O925">
            <v>22577554</v>
          </cell>
        </row>
        <row r="926">
          <cell r="A926" t="str">
            <v>D35020200040350202701020202006</v>
          </cell>
          <cell r="B926" t="str">
            <v>SERVICIOS DE ALOJAMIENTO; SERVICIOS DE SUMINISTRO DE COMIDAS Y BEBIDAS; SERVICIOS DE TRANSPORTE; Y SERVICIOS DE DISTRIBUCIÓN DE ELECTRICIDAD, GAS Y AGUA</v>
          </cell>
          <cell r="C926">
            <v>16308958</v>
          </cell>
          <cell r="D926">
            <v>0</v>
          </cell>
          <cell r="E926">
            <v>16308958</v>
          </cell>
          <cell r="F926">
            <v>0</v>
          </cell>
          <cell r="G926">
            <v>15780458</v>
          </cell>
          <cell r="H926">
            <v>0</v>
          </cell>
          <cell r="I926">
            <v>528500</v>
          </cell>
          <cell r="J926">
            <v>0</v>
          </cell>
          <cell r="K926">
            <v>15780458</v>
          </cell>
          <cell r="L926">
            <v>0</v>
          </cell>
          <cell r="M926">
            <v>15780458</v>
          </cell>
          <cell r="N926">
            <v>0</v>
          </cell>
          <cell r="O926">
            <v>15780458</v>
          </cell>
        </row>
        <row r="927">
          <cell r="A927" t="str">
            <v>D35020200040350202701020202006004</v>
          </cell>
          <cell r="B927" t="str">
            <v>SERVICIOS DE TRANSPORTE DE PASAJEROS</v>
          </cell>
          <cell r="C927">
            <v>10511168</v>
          </cell>
          <cell r="D927">
            <v>0</v>
          </cell>
          <cell r="E927">
            <v>10511168</v>
          </cell>
          <cell r="F927">
            <v>0</v>
          </cell>
          <cell r="G927">
            <v>10511168</v>
          </cell>
          <cell r="H927">
            <v>0</v>
          </cell>
          <cell r="I927">
            <v>0</v>
          </cell>
          <cell r="J927">
            <v>0</v>
          </cell>
          <cell r="K927">
            <v>10511168</v>
          </cell>
          <cell r="L927">
            <v>0</v>
          </cell>
          <cell r="M927">
            <v>10511168</v>
          </cell>
          <cell r="N927">
            <v>0</v>
          </cell>
          <cell r="O927">
            <v>10511168</v>
          </cell>
        </row>
        <row r="928">
          <cell r="A928" t="str">
            <v>D35020200040350202701020202006005</v>
          </cell>
          <cell r="B928" t="str">
            <v>SERVICIOS DE TRANSPORTE DE CARGA</v>
          </cell>
          <cell r="C928">
            <v>415000</v>
          </cell>
          <cell r="D928">
            <v>0</v>
          </cell>
          <cell r="E928">
            <v>415000</v>
          </cell>
          <cell r="F928">
            <v>0</v>
          </cell>
          <cell r="G928">
            <v>415000</v>
          </cell>
          <cell r="H928">
            <v>0</v>
          </cell>
          <cell r="I928">
            <v>0</v>
          </cell>
          <cell r="J928">
            <v>0</v>
          </cell>
          <cell r="K928">
            <v>415000</v>
          </cell>
          <cell r="L928">
            <v>0</v>
          </cell>
          <cell r="M928">
            <v>415000</v>
          </cell>
          <cell r="N928">
            <v>0</v>
          </cell>
          <cell r="O928">
            <v>415000</v>
          </cell>
        </row>
        <row r="929">
          <cell r="A929" t="str">
            <v>D3502020004035020270102020200600501</v>
          </cell>
          <cell r="B929" t="str">
            <v>SERVICIOS DE TRANSPORTE DE CARGA POR VÍA TERRESTRE</v>
          </cell>
          <cell r="C929">
            <v>415000</v>
          </cell>
          <cell r="D929">
            <v>0</v>
          </cell>
          <cell r="E929">
            <v>415000</v>
          </cell>
          <cell r="F929">
            <v>0</v>
          </cell>
          <cell r="G929">
            <v>415000</v>
          </cell>
          <cell r="H929">
            <v>0</v>
          </cell>
          <cell r="I929">
            <v>0</v>
          </cell>
          <cell r="J929">
            <v>0</v>
          </cell>
          <cell r="K929">
            <v>415000</v>
          </cell>
          <cell r="L929">
            <v>0</v>
          </cell>
          <cell r="M929">
            <v>415000</v>
          </cell>
          <cell r="N929">
            <v>0</v>
          </cell>
          <cell r="O929">
            <v>415000</v>
          </cell>
        </row>
        <row r="930">
          <cell r="A930" t="str">
            <v>D35020200040350202701020202006008</v>
          </cell>
          <cell r="B930" t="str">
            <v>SERVICIOS POSTALES Y DE MENSAJERÍA</v>
          </cell>
          <cell r="C930">
            <v>5382790</v>
          </cell>
          <cell r="D930">
            <v>0</v>
          </cell>
          <cell r="E930">
            <v>5382790</v>
          </cell>
          <cell r="F930">
            <v>0</v>
          </cell>
          <cell r="G930">
            <v>4854290</v>
          </cell>
          <cell r="H930">
            <v>0</v>
          </cell>
          <cell r="I930">
            <v>528500</v>
          </cell>
          <cell r="J930">
            <v>0</v>
          </cell>
          <cell r="K930">
            <v>4854290</v>
          </cell>
          <cell r="L930">
            <v>0</v>
          </cell>
          <cell r="M930">
            <v>4854290</v>
          </cell>
          <cell r="N930">
            <v>0</v>
          </cell>
          <cell r="O930">
            <v>4854290</v>
          </cell>
        </row>
        <row r="931">
          <cell r="A931" t="str">
            <v>D35020200040350202701020202008</v>
          </cell>
          <cell r="B931" t="str">
            <v>SERVICIOS PRESTADOS A LAS EMPRESAS Y SERVICIOS DE PRODUCCIÓN</v>
          </cell>
          <cell r="C931">
            <v>78000000</v>
          </cell>
          <cell r="D931">
            <v>-78000000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 t="str">
            <v>D35020200040350202701020202008003</v>
          </cell>
          <cell r="B932" t="str">
            <v>OTROS SERVICIOS PROFESIONALES, CIENTÍFICOS Y TÉCNICOS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 t="str">
            <v>D3502020004035020270102020200800307</v>
          </cell>
          <cell r="B933" t="str">
            <v>SERVICIOS DE INVESTIGACIÓN DE MERCADOS Y DE ENCUESTAS DE OPINIÓN PÚBLICA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>D3502020004035020270102020200800309</v>
          </cell>
          <cell r="B934" t="str">
            <v>OTROS SERVICIOS PROFESIONALES Y TÉCNICOS N.C.P.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>D35020200040350202701020202008004</v>
          </cell>
          <cell r="B935" t="str">
            <v>SERVICIOS DE TELECOMUNICACIONES, TRANSMISIÓN Y SUMINISTRO DE INFORMACIÓN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 t="str">
            <v>D3502020004035020270102020200800406</v>
          </cell>
          <cell r="B936" t="str">
            <v>SERVICIOS DE PROGRAMACIÓN, DISTRIBUCIÓN Y TRANSMISIÓN DE PROGRAMAS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 t="str">
            <v>D35020200040350202701020202008005</v>
          </cell>
          <cell r="B937" t="str">
            <v>SERVICIOS DE SOPORTE</v>
          </cell>
          <cell r="C937">
            <v>78000000</v>
          </cell>
          <cell r="D937">
            <v>-78000000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A938" t="str">
            <v>D3502020004035020270102020200800509</v>
          </cell>
          <cell r="B938" t="str">
            <v>OTROS SERVICIOS AUXILIARES</v>
          </cell>
          <cell r="C938">
            <v>78000000</v>
          </cell>
          <cell r="D938">
            <v>-78000000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D35020200040350202702</v>
          </cell>
          <cell r="B939" t="str">
            <v>ACOMPAÑAR LA PREPARACIÓN DE LA OFERTA ARTESANAL DE CADA COMUNIDAD IMPLEMENTANDO LA ESTRATEGIA DE MERCADEO Y PLAN COMERCIAL PARA CADA COMUNIDAD Y/O GRUPO ÉTNICO</v>
          </cell>
          <cell r="C939">
            <v>2943000</v>
          </cell>
          <cell r="D939">
            <v>0</v>
          </cell>
          <cell r="E939">
            <v>2943000</v>
          </cell>
          <cell r="F939">
            <v>0</v>
          </cell>
          <cell r="G939">
            <v>2943000</v>
          </cell>
          <cell r="H939">
            <v>0</v>
          </cell>
          <cell r="I939">
            <v>0</v>
          </cell>
          <cell r="J939">
            <v>0</v>
          </cell>
          <cell r="K939">
            <v>2943000</v>
          </cell>
          <cell r="L939">
            <v>0</v>
          </cell>
          <cell r="M939">
            <v>2943000</v>
          </cell>
          <cell r="N939">
            <v>0</v>
          </cell>
          <cell r="O939">
            <v>2943000</v>
          </cell>
        </row>
        <row r="940">
          <cell r="A940" t="str">
            <v>D35020200040350202702020201</v>
          </cell>
          <cell r="B940" t="str">
            <v>MATERIALES Y SUMINISTROS</v>
          </cell>
          <cell r="C940">
            <v>2943000</v>
          </cell>
          <cell r="D940">
            <v>0</v>
          </cell>
          <cell r="E940">
            <v>2943000</v>
          </cell>
          <cell r="F940">
            <v>0</v>
          </cell>
          <cell r="G940">
            <v>2943000</v>
          </cell>
          <cell r="H940">
            <v>0</v>
          </cell>
          <cell r="I940">
            <v>0</v>
          </cell>
          <cell r="J940">
            <v>0</v>
          </cell>
          <cell r="K940">
            <v>2943000</v>
          </cell>
          <cell r="L940">
            <v>0</v>
          </cell>
          <cell r="M940">
            <v>2943000</v>
          </cell>
          <cell r="N940">
            <v>0</v>
          </cell>
          <cell r="O940">
            <v>2943000</v>
          </cell>
        </row>
        <row r="941">
          <cell r="A941" t="str">
            <v>D35020200040350202702020201002</v>
          </cell>
          <cell r="B941" t="str">
            <v>PRODUCTOS ALIMENTICIOS, BEBIDAS Y TABACO; TEXTILES, PRENDAS DE VESTIR Y PRODUCTOS DE CUERO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>D35020200040350202702020201002006</v>
          </cell>
          <cell r="B942" t="str">
            <v>HILADOS E HILOS; TEJIDOS DE FIBRAS TEXTILES INCLUSO AFELPADOS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A943" t="str">
            <v>D35020200040350202702020201003</v>
          </cell>
          <cell r="B943" t="str">
            <v>OTROS BIENES TRANSPORTABLES (EXCEPTO PRODUCTOS METÁLICOS, MAQUINARIA Y EQUIPO)</v>
          </cell>
          <cell r="C943">
            <v>2943000</v>
          </cell>
          <cell r="D943">
            <v>0</v>
          </cell>
          <cell r="E943">
            <v>2943000</v>
          </cell>
          <cell r="F943">
            <v>0</v>
          </cell>
          <cell r="G943">
            <v>2943000</v>
          </cell>
          <cell r="H943">
            <v>0</v>
          </cell>
          <cell r="I943">
            <v>0</v>
          </cell>
          <cell r="J943">
            <v>0</v>
          </cell>
          <cell r="K943">
            <v>2943000</v>
          </cell>
          <cell r="L943">
            <v>0</v>
          </cell>
          <cell r="M943">
            <v>2943000</v>
          </cell>
          <cell r="N943">
            <v>0</v>
          </cell>
          <cell r="O943">
            <v>2943000</v>
          </cell>
        </row>
        <row r="944">
          <cell r="A944" t="str">
            <v>D35020200040350202702020201003001</v>
          </cell>
          <cell r="B944" t="str">
            <v>PRODUCTOS DE MADERA, CORCHO, CESTERÍA Y ESPARTERÍA</v>
          </cell>
          <cell r="C944">
            <v>2943000</v>
          </cell>
          <cell r="D944">
            <v>0</v>
          </cell>
          <cell r="E944">
            <v>2943000</v>
          </cell>
          <cell r="F944">
            <v>0</v>
          </cell>
          <cell r="G944">
            <v>2943000</v>
          </cell>
          <cell r="H944">
            <v>0</v>
          </cell>
          <cell r="I944">
            <v>0</v>
          </cell>
          <cell r="J944">
            <v>0</v>
          </cell>
          <cell r="K944">
            <v>2943000</v>
          </cell>
          <cell r="L944">
            <v>0</v>
          </cell>
          <cell r="M944">
            <v>2943000</v>
          </cell>
          <cell r="N944">
            <v>0</v>
          </cell>
          <cell r="O944">
            <v>2943000</v>
          </cell>
        </row>
        <row r="945">
          <cell r="A945" t="str">
            <v>D35020200040350202702020202</v>
          </cell>
          <cell r="B945" t="str">
            <v>ADQUISICIÓN DE SERVICIOS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 t="str">
            <v>D35020200040350202702020202006</v>
          </cell>
          <cell r="B946" t="str">
            <v>SERVICIOS DE ALOJAMIENTO; SERVICIOS DE SUMINISTRO DE COMIDAS Y BEBIDAS; SERVICIOS DE TRANSPORTE; Y SERVICIOS DE DISTRIBUCIÓN DE ELECTRICIDAD, GAS Y AGUA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>D35020200040350202702020202006005</v>
          </cell>
          <cell r="B947" t="str">
            <v>SERVICIOS DE TRANSPORTE DE CARGA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 t="str">
            <v>D3502020004035020270202020200600501</v>
          </cell>
          <cell r="B948" t="str">
            <v>SERVICIOS DE TRANSPORTE DE CARGA POR VÍA TERRESTRE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 t="str">
            <v>D35020200040350202702020202008</v>
          </cell>
          <cell r="B949" t="str">
            <v>SERVICIOS PRESTADOS A LAS EMPRESAS Y SERVICIOS DE PRODUCCIÓN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 t="str">
            <v>D35020200040350202702020202008003</v>
          </cell>
          <cell r="B950" t="str">
            <v>OTROS SERVICIOS PROFESIONALES, CIENTÍFICOS Y TÉCNICOS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 t="str">
            <v>D3502020004035020270202020200800301</v>
          </cell>
          <cell r="B951" t="str">
            <v>SERVICIOS DE CONSULTORÍA EN ADMINISTRACIÓN Y SERVICIOS DE GESTIÓN; SERVICIOS DE TECNOLOGÍA DE LA INFORMACIÓN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 t="str">
            <v>D3502020004035020270202020200800307</v>
          </cell>
          <cell r="B952" t="str">
            <v>SERVICIOS DE INVESTIGACIÓN DE MERCADOS Y DE ENCUESTAS DE OPINIÓN PÚBLICA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</row>
        <row r="953">
          <cell r="A953" t="str">
            <v>D35020200040350202702020202008005</v>
          </cell>
          <cell r="B953" t="str">
            <v>SERVICIOS DE SOPORTE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 t="str">
            <v>D3502020004035020270202020200800509</v>
          </cell>
          <cell r="B954" t="str">
            <v>OTROS SERVICIOS AUXILIARES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 t="str">
            <v>D3502020005</v>
          </cell>
          <cell r="B955" t="str">
            <v>FORTALECIMIENTO DE CAPACIDADES E INCLUSIÓN PRODUCTIVA DE LA POBLACIÓN VICTIMA Y VULNERABLE -APV- NACIONAL</v>
          </cell>
          <cell r="C955">
            <v>594536103</v>
          </cell>
          <cell r="D955">
            <v>-85200000</v>
          </cell>
          <cell r="E955">
            <v>509336103</v>
          </cell>
          <cell r="F955">
            <v>0</v>
          </cell>
          <cell r="G955">
            <v>499236759.5</v>
          </cell>
          <cell r="H955">
            <v>0</v>
          </cell>
          <cell r="I955">
            <v>10099343.5</v>
          </cell>
          <cell r="J955">
            <v>0</v>
          </cell>
          <cell r="K955">
            <v>499236759.5</v>
          </cell>
          <cell r="L955">
            <v>0</v>
          </cell>
          <cell r="M955">
            <v>499236759.5</v>
          </cell>
          <cell r="N955">
            <v>0</v>
          </cell>
          <cell r="O955">
            <v>499236759.5</v>
          </cell>
        </row>
        <row r="956">
          <cell r="A956" t="str">
            <v>D350202000503502002</v>
          </cell>
          <cell r="B956" t="str">
            <v>DOCUMENTOS DE LINEAMIENTOS TÉCNICOS</v>
          </cell>
          <cell r="C956">
            <v>5600000</v>
          </cell>
          <cell r="D956">
            <v>0</v>
          </cell>
          <cell r="E956">
            <v>5600000</v>
          </cell>
          <cell r="F956">
            <v>0</v>
          </cell>
          <cell r="G956">
            <v>5600000</v>
          </cell>
          <cell r="H956">
            <v>0</v>
          </cell>
          <cell r="I956">
            <v>0</v>
          </cell>
          <cell r="J956">
            <v>0</v>
          </cell>
          <cell r="K956">
            <v>5600000</v>
          </cell>
          <cell r="L956">
            <v>0</v>
          </cell>
          <cell r="M956">
            <v>5600000</v>
          </cell>
          <cell r="N956">
            <v>0</v>
          </cell>
          <cell r="O956">
            <v>5600000</v>
          </cell>
        </row>
        <row r="957">
          <cell r="A957" t="str">
            <v>D35020200050350200201</v>
          </cell>
          <cell r="B957" t="str">
            <v>PRESTAR SERVICIOS DE APOYO ADMINISTRATIVO AL PROYECTO</v>
          </cell>
          <cell r="C957">
            <v>4292032</v>
          </cell>
          <cell r="D957">
            <v>0</v>
          </cell>
          <cell r="E957">
            <v>4292032</v>
          </cell>
          <cell r="F957">
            <v>0</v>
          </cell>
          <cell r="G957">
            <v>4292032</v>
          </cell>
          <cell r="H957">
            <v>0</v>
          </cell>
          <cell r="I957">
            <v>0</v>
          </cell>
          <cell r="J957">
            <v>0</v>
          </cell>
          <cell r="K957">
            <v>4292032</v>
          </cell>
          <cell r="L957">
            <v>0</v>
          </cell>
          <cell r="M957">
            <v>4292032</v>
          </cell>
          <cell r="N957">
            <v>0</v>
          </cell>
          <cell r="O957">
            <v>4292032</v>
          </cell>
        </row>
        <row r="958">
          <cell r="A958" t="str">
            <v>D35020200050350200201020202</v>
          </cell>
          <cell r="B958" t="str">
            <v>ADQUISICIÓN DE SERVICIOS</v>
          </cell>
          <cell r="C958">
            <v>4292032</v>
          </cell>
          <cell r="D958">
            <v>0</v>
          </cell>
          <cell r="E958">
            <v>4292032</v>
          </cell>
          <cell r="F958">
            <v>0</v>
          </cell>
          <cell r="G958">
            <v>4292032</v>
          </cell>
          <cell r="H958">
            <v>0</v>
          </cell>
          <cell r="I958">
            <v>0</v>
          </cell>
          <cell r="J958">
            <v>0</v>
          </cell>
          <cell r="K958">
            <v>4292032</v>
          </cell>
          <cell r="L958">
            <v>0</v>
          </cell>
          <cell r="M958">
            <v>4292032</v>
          </cell>
          <cell r="N958">
            <v>0</v>
          </cell>
          <cell r="O958">
            <v>4292032</v>
          </cell>
        </row>
        <row r="959">
          <cell r="A959" t="str">
            <v>D35020200050350200201020202008</v>
          </cell>
          <cell r="B959" t="str">
            <v>SERVICIOS PRESTADOS A LAS EMPRESAS Y SERVICIOS DE PRODUCCIÓN</v>
          </cell>
          <cell r="C959">
            <v>4292032</v>
          </cell>
          <cell r="D959">
            <v>0</v>
          </cell>
          <cell r="E959">
            <v>4292032</v>
          </cell>
          <cell r="F959">
            <v>0</v>
          </cell>
          <cell r="G959">
            <v>4292032</v>
          </cell>
          <cell r="H959">
            <v>0</v>
          </cell>
          <cell r="I959">
            <v>0</v>
          </cell>
          <cell r="J959">
            <v>0</v>
          </cell>
          <cell r="K959">
            <v>4292032</v>
          </cell>
          <cell r="L959">
            <v>0</v>
          </cell>
          <cell r="M959">
            <v>4292032</v>
          </cell>
          <cell r="N959">
            <v>0</v>
          </cell>
          <cell r="O959">
            <v>4292032</v>
          </cell>
        </row>
        <row r="960">
          <cell r="A960" t="str">
            <v>D35020200050350200201020202008003</v>
          </cell>
          <cell r="B960" t="str">
            <v>OTROS SERVICIOS PROFESIONALES, CIENTÍFICOS Y TÉCNICOS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A961" t="str">
            <v>D3502020005035020020102020200800301</v>
          </cell>
          <cell r="B961" t="str">
            <v>SERVICIOS DE CONSULTORÍA EN ADMINISTRACIÓN Y SERVICIOS DE GESTIÓN; SERVICIOS DE TECNOLOGÍA DE LA INFORMACIÓN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A962" t="str">
            <v>D3502020005035020020102020200800309</v>
          </cell>
          <cell r="B962" t="str">
            <v>OTROS SERVICIOS PROFESIONALES Y TÉCNICOS N.C.P.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A963" t="str">
            <v>D35020200050350200201020202008005</v>
          </cell>
          <cell r="B963" t="str">
            <v>SERVICIOS DE SOPORTE</v>
          </cell>
          <cell r="C963">
            <v>4292032</v>
          </cell>
          <cell r="D963">
            <v>0</v>
          </cell>
          <cell r="E963">
            <v>4292032</v>
          </cell>
          <cell r="F963">
            <v>0</v>
          </cell>
          <cell r="G963">
            <v>4292032</v>
          </cell>
          <cell r="H963">
            <v>0</v>
          </cell>
          <cell r="I963">
            <v>0</v>
          </cell>
          <cell r="J963">
            <v>0</v>
          </cell>
          <cell r="K963">
            <v>4292032</v>
          </cell>
          <cell r="L963">
            <v>0</v>
          </cell>
          <cell r="M963">
            <v>4292032</v>
          </cell>
          <cell r="N963">
            <v>0</v>
          </cell>
          <cell r="O963">
            <v>4292032</v>
          </cell>
        </row>
        <row r="964">
          <cell r="A964" t="str">
            <v>D3502020005035020020102020200800509</v>
          </cell>
          <cell r="B964" t="str">
            <v>OTROS SERVICIOS AUXILIARES</v>
          </cell>
          <cell r="C964">
            <v>4292032</v>
          </cell>
          <cell r="D964">
            <v>0</v>
          </cell>
          <cell r="E964">
            <v>4292032</v>
          </cell>
          <cell r="F964">
            <v>0</v>
          </cell>
          <cell r="G964">
            <v>4292032</v>
          </cell>
          <cell r="H964">
            <v>0</v>
          </cell>
          <cell r="I964">
            <v>0</v>
          </cell>
          <cell r="J964">
            <v>0</v>
          </cell>
          <cell r="K964">
            <v>4292032</v>
          </cell>
          <cell r="L964">
            <v>0</v>
          </cell>
          <cell r="M964">
            <v>4292032</v>
          </cell>
          <cell r="N964">
            <v>0</v>
          </cell>
          <cell r="O964">
            <v>4292032</v>
          </cell>
        </row>
        <row r="965">
          <cell r="A965" t="str">
            <v>D35020200050350200202</v>
          </cell>
          <cell r="B965" t="str">
            <v>REALIZAR PROCESOS DE SEGUIMIENTO LOGÍSTICO Y OPERATIVO</v>
          </cell>
          <cell r="C965">
            <v>1307968</v>
          </cell>
          <cell r="D965">
            <v>0</v>
          </cell>
          <cell r="E965">
            <v>1307968</v>
          </cell>
          <cell r="F965">
            <v>0</v>
          </cell>
          <cell r="G965">
            <v>1307968</v>
          </cell>
          <cell r="H965">
            <v>0</v>
          </cell>
          <cell r="I965">
            <v>0</v>
          </cell>
          <cell r="J965">
            <v>0</v>
          </cell>
          <cell r="K965">
            <v>1307968</v>
          </cell>
          <cell r="L965">
            <v>0</v>
          </cell>
          <cell r="M965">
            <v>1307968</v>
          </cell>
          <cell r="N965">
            <v>0</v>
          </cell>
          <cell r="O965">
            <v>1307968</v>
          </cell>
        </row>
        <row r="966">
          <cell r="A966" t="str">
            <v>D35020200050350200202020201</v>
          </cell>
          <cell r="B966" t="str">
            <v>MATERIALES Y SUMINISTROS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</row>
        <row r="967">
          <cell r="A967" t="str">
            <v>D35020200050350200202020201003</v>
          </cell>
          <cell r="B967" t="str">
            <v>OTROS BIENES TRANSPORTABLES (EXCEPTO PRODUCTOS METÁLICOS, MAQUINARIA Y EQUIPO)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</row>
        <row r="968">
          <cell r="A968" t="str">
            <v>D35020200050350200202020201003002</v>
          </cell>
          <cell r="B968" t="str">
            <v>PASTA O PULPA, PAPEL Y PRODUCTOS DE PAPEL; IMPRESOS Y ARTÍCULOS RELACIONADOS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>D3502020005035020020202020100300201</v>
          </cell>
          <cell r="B969" t="str">
            <v>PASTA DE PAPEL, PAPEL Y CARTÓN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>D35020200050350200202020202</v>
          </cell>
          <cell r="B970" t="str">
            <v>ADQUISICIÓN DE SERVICIOS</v>
          </cell>
          <cell r="C970">
            <v>1307968</v>
          </cell>
          <cell r="D970">
            <v>0</v>
          </cell>
          <cell r="E970">
            <v>1307968</v>
          </cell>
          <cell r="F970">
            <v>0</v>
          </cell>
          <cell r="G970">
            <v>1307968</v>
          </cell>
          <cell r="H970">
            <v>0</v>
          </cell>
          <cell r="I970">
            <v>0</v>
          </cell>
          <cell r="J970">
            <v>0</v>
          </cell>
          <cell r="K970">
            <v>1307968</v>
          </cell>
          <cell r="L970">
            <v>0</v>
          </cell>
          <cell r="M970">
            <v>1307968</v>
          </cell>
          <cell r="N970">
            <v>0</v>
          </cell>
          <cell r="O970">
            <v>1307968</v>
          </cell>
        </row>
        <row r="971">
          <cell r="A971" t="str">
            <v>D35020200050350200202020202008</v>
          </cell>
          <cell r="B971" t="str">
            <v>SERVICIOS PRESTADOS A LAS EMPRESAS Y SERVICIOS DE PRODUCCIÓN</v>
          </cell>
          <cell r="C971">
            <v>1307968</v>
          </cell>
          <cell r="D971">
            <v>0</v>
          </cell>
          <cell r="E971">
            <v>1307968</v>
          </cell>
          <cell r="F971">
            <v>0</v>
          </cell>
          <cell r="G971">
            <v>1307968</v>
          </cell>
          <cell r="H971">
            <v>0</v>
          </cell>
          <cell r="I971">
            <v>0</v>
          </cell>
          <cell r="J971">
            <v>0</v>
          </cell>
          <cell r="K971">
            <v>1307968</v>
          </cell>
          <cell r="L971">
            <v>0</v>
          </cell>
          <cell r="M971">
            <v>1307968</v>
          </cell>
          <cell r="N971">
            <v>0</v>
          </cell>
          <cell r="O971">
            <v>1307968</v>
          </cell>
        </row>
        <row r="972">
          <cell r="A972" t="str">
            <v>D35020200050350200202020202008003</v>
          </cell>
          <cell r="B972" t="str">
            <v>OTROS SERVICIOS PROFESIONALES, CIENTÍFICOS Y TÉCNICOS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>D3502020005035020020202020200800301</v>
          </cell>
          <cell r="B973" t="str">
            <v>SERVICIOS DE CONSULTORÍA EN ADMINISTRACIÓN Y SERVICIOS DE GESTIÓN; SERVICIOS DE TECNOLOGÍA DE LA INFORMACIÓN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>D35020200050350200202020202008005</v>
          </cell>
          <cell r="B974" t="str">
            <v>SERVICIOS DE SOPORTE</v>
          </cell>
          <cell r="C974">
            <v>1307968</v>
          </cell>
          <cell r="D974">
            <v>0</v>
          </cell>
          <cell r="E974">
            <v>1307968</v>
          </cell>
          <cell r="F974">
            <v>0</v>
          </cell>
          <cell r="G974">
            <v>1307968</v>
          </cell>
          <cell r="H974">
            <v>0</v>
          </cell>
          <cell r="I974">
            <v>0</v>
          </cell>
          <cell r="J974">
            <v>0</v>
          </cell>
          <cell r="K974">
            <v>1307968</v>
          </cell>
          <cell r="L974">
            <v>0</v>
          </cell>
          <cell r="M974">
            <v>1307968</v>
          </cell>
          <cell r="N974">
            <v>0</v>
          </cell>
          <cell r="O974">
            <v>1307968</v>
          </cell>
        </row>
        <row r="975">
          <cell r="A975" t="str">
            <v>D3502020005035020020202020200800509</v>
          </cell>
          <cell r="B975" t="str">
            <v>OTROS SERVICIOS AUXILIARES</v>
          </cell>
          <cell r="C975">
            <v>1307968</v>
          </cell>
          <cell r="D975">
            <v>0</v>
          </cell>
          <cell r="E975">
            <v>1307968</v>
          </cell>
          <cell r="F975">
            <v>0</v>
          </cell>
          <cell r="G975">
            <v>1307968</v>
          </cell>
          <cell r="H975">
            <v>0</v>
          </cell>
          <cell r="I975">
            <v>0</v>
          </cell>
          <cell r="J975">
            <v>0</v>
          </cell>
          <cell r="K975">
            <v>1307968</v>
          </cell>
          <cell r="L975">
            <v>0</v>
          </cell>
          <cell r="M975">
            <v>1307968</v>
          </cell>
          <cell r="N975">
            <v>0</v>
          </cell>
          <cell r="O975">
            <v>1307968</v>
          </cell>
        </row>
        <row r="976">
          <cell r="A976" t="str">
            <v>D350202000503502022</v>
          </cell>
          <cell r="B976" t="str">
            <v>SERVICIO DE ASISTENCIA TÉCNICA A LAS MIPYMES PARA EL ACCESO A NUEVOS MERCADOS</v>
          </cell>
          <cell r="C976">
            <v>164761673</v>
          </cell>
          <cell r="D976">
            <v>0</v>
          </cell>
          <cell r="E976">
            <v>164761673</v>
          </cell>
          <cell r="F976">
            <v>0</v>
          </cell>
          <cell r="G976">
            <v>154872330</v>
          </cell>
          <cell r="H976">
            <v>0</v>
          </cell>
          <cell r="I976">
            <v>9889343</v>
          </cell>
          <cell r="J976">
            <v>0</v>
          </cell>
          <cell r="K976">
            <v>154872330</v>
          </cell>
          <cell r="L976">
            <v>0</v>
          </cell>
          <cell r="M976">
            <v>154872330</v>
          </cell>
          <cell r="N976">
            <v>0</v>
          </cell>
          <cell r="O976">
            <v>154872330</v>
          </cell>
        </row>
        <row r="977">
          <cell r="A977" t="str">
            <v>D35020200050350202201</v>
          </cell>
          <cell r="B977" t="str">
            <v>ORGANIZAR LA PRESENCIA DE ARTESANOS EN EVENTOS FERIALES</v>
          </cell>
          <cell r="C977">
            <v>143167051</v>
          </cell>
          <cell r="D977">
            <v>0</v>
          </cell>
          <cell r="E977">
            <v>143167051</v>
          </cell>
          <cell r="F977">
            <v>0</v>
          </cell>
          <cell r="G977">
            <v>135963480</v>
          </cell>
          <cell r="H977">
            <v>0</v>
          </cell>
          <cell r="I977">
            <v>7203571</v>
          </cell>
          <cell r="J977">
            <v>0</v>
          </cell>
          <cell r="K977">
            <v>135963480</v>
          </cell>
          <cell r="L977">
            <v>0</v>
          </cell>
          <cell r="M977">
            <v>135963480</v>
          </cell>
          <cell r="N977">
            <v>0</v>
          </cell>
          <cell r="O977">
            <v>135963480</v>
          </cell>
        </row>
        <row r="978">
          <cell r="A978" t="str">
            <v>D35020200050350202201020201</v>
          </cell>
          <cell r="B978" t="str">
            <v>MATERIALES Y SUMINISTROS</v>
          </cell>
          <cell r="C978">
            <v>102639516</v>
          </cell>
          <cell r="D978">
            <v>0</v>
          </cell>
          <cell r="E978">
            <v>102639516</v>
          </cell>
          <cell r="F978">
            <v>0</v>
          </cell>
          <cell r="G978">
            <v>102627616</v>
          </cell>
          <cell r="H978">
            <v>0</v>
          </cell>
          <cell r="I978">
            <v>11900</v>
          </cell>
          <cell r="J978">
            <v>0</v>
          </cell>
          <cell r="K978">
            <v>102627616</v>
          </cell>
          <cell r="L978">
            <v>0</v>
          </cell>
          <cell r="M978">
            <v>102627616</v>
          </cell>
          <cell r="N978">
            <v>0</v>
          </cell>
          <cell r="O978">
            <v>102627616</v>
          </cell>
        </row>
        <row r="979">
          <cell r="A979" t="str">
            <v>D35020200050350202201020201002</v>
          </cell>
          <cell r="B979" t="str">
            <v>PRODUCTOS ALIMENTICIOS, BEBIDAS Y TABACO; TEXTILES, PRENDAS DE VESTIR Y PRODUCTOS DE CUERO</v>
          </cell>
          <cell r="C979">
            <v>51009524</v>
          </cell>
          <cell r="D979">
            <v>0</v>
          </cell>
          <cell r="E979">
            <v>51009524</v>
          </cell>
          <cell r="F979">
            <v>0</v>
          </cell>
          <cell r="G979">
            <v>50997624</v>
          </cell>
          <cell r="H979">
            <v>0</v>
          </cell>
          <cell r="I979">
            <v>11900</v>
          </cell>
          <cell r="J979">
            <v>0</v>
          </cell>
          <cell r="K979">
            <v>50997624</v>
          </cell>
          <cell r="L979">
            <v>0</v>
          </cell>
          <cell r="M979">
            <v>50997624</v>
          </cell>
          <cell r="N979">
            <v>0</v>
          </cell>
          <cell r="O979">
            <v>50997624</v>
          </cell>
        </row>
        <row r="980">
          <cell r="A980" t="str">
            <v>D35020200050350202201020201002001</v>
          </cell>
          <cell r="B980" t="str">
            <v>CARNE, PESCADO, FRUTAS, HORTALIZAS, ACEITES Y GRASAS</v>
          </cell>
          <cell r="C980">
            <v>239610</v>
          </cell>
          <cell r="D980">
            <v>0</v>
          </cell>
          <cell r="E980">
            <v>239610</v>
          </cell>
          <cell r="F980">
            <v>0</v>
          </cell>
          <cell r="G980">
            <v>239610</v>
          </cell>
          <cell r="H980">
            <v>0</v>
          </cell>
          <cell r="I980">
            <v>0</v>
          </cell>
          <cell r="J980">
            <v>0</v>
          </cell>
          <cell r="K980">
            <v>239610</v>
          </cell>
          <cell r="L980">
            <v>0</v>
          </cell>
          <cell r="M980">
            <v>239610</v>
          </cell>
          <cell r="N980">
            <v>0</v>
          </cell>
          <cell r="O980">
            <v>239610</v>
          </cell>
        </row>
        <row r="981">
          <cell r="A981" t="str">
            <v>D3502020005035020220102020100200105</v>
          </cell>
          <cell r="B981" t="str">
            <v>ACEITES Y GRASAS ANIMALES Y VEGETALES</v>
          </cell>
          <cell r="C981">
            <v>87000</v>
          </cell>
          <cell r="D981">
            <v>0</v>
          </cell>
          <cell r="E981">
            <v>87000</v>
          </cell>
          <cell r="F981">
            <v>0</v>
          </cell>
          <cell r="G981">
            <v>87000</v>
          </cell>
          <cell r="H981">
            <v>0</v>
          </cell>
          <cell r="I981">
            <v>0</v>
          </cell>
          <cell r="J981">
            <v>0</v>
          </cell>
          <cell r="K981">
            <v>87000</v>
          </cell>
          <cell r="L981">
            <v>0</v>
          </cell>
          <cell r="M981">
            <v>87000</v>
          </cell>
          <cell r="N981">
            <v>0</v>
          </cell>
          <cell r="O981">
            <v>87000</v>
          </cell>
        </row>
        <row r="982">
          <cell r="A982" t="str">
            <v>D3502020005035020220102020100200107</v>
          </cell>
          <cell r="B98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82">
            <v>152610</v>
          </cell>
          <cell r="D982">
            <v>0</v>
          </cell>
          <cell r="E982">
            <v>152610</v>
          </cell>
          <cell r="F982">
            <v>0</v>
          </cell>
          <cell r="G982">
            <v>152610</v>
          </cell>
          <cell r="H982">
            <v>0</v>
          </cell>
          <cell r="I982">
            <v>0</v>
          </cell>
          <cell r="J982">
            <v>0</v>
          </cell>
          <cell r="K982">
            <v>152610</v>
          </cell>
          <cell r="L982">
            <v>0</v>
          </cell>
          <cell r="M982">
            <v>152610</v>
          </cell>
          <cell r="N982">
            <v>0</v>
          </cell>
          <cell r="O982">
            <v>152610</v>
          </cell>
        </row>
        <row r="983">
          <cell r="A983" t="str">
            <v>D35020200050350202201020201002006</v>
          </cell>
          <cell r="B983" t="str">
            <v>HILADOS E HILOS; TEJIDOS DE FIBRAS TEXTILES INCLUSO AFELPADOS</v>
          </cell>
          <cell r="C983">
            <v>4532959</v>
          </cell>
          <cell r="D983">
            <v>0</v>
          </cell>
          <cell r="E983">
            <v>4532959</v>
          </cell>
          <cell r="F983">
            <v>0</v>
          </cell>
          <cell r="G983">
            <v>4532959</v>
          </cell>
          <cell r="H983">
            <v>0</v>
          </cell>
          <cell r="I983">
            <v>0</v>
          </cell>
          <cell r="J983">
            <v>0</v>
          </cell>
          <cell r="K983">
            <v>4532959</v>
          </cell>
          <cell r="L983">
            <v>0</v>
          </cell>
          <cell r="M983">
            <v>4532959</v>
          </cell>
          <cell r="N983">
            <v>0</v>
          </cell>
          <cell r="O983">
            <v>4532959</v>
          </cell>
        </row>
        <row r="984">
          <cell r="A984" t="str">
            <v>D35020200050350202201020201002007</v>
          </cell>
          <cell r="B984" t="str">
            <v>ARTÍCULOS TEXTILES (EXCEPTO PRENDAS DE VESTIR)</v>
          </cell>
          <cell r="C984">
            <v>46236955</v>
          </cell>
          <cell r="D984">
            <v>0</v>
          </cell>
          <cell r="E984">
            <v>46236955</v>
          </cell>
          <cell r="F984">
            <v>0</v>
          </cell>
          <cell r="G984">
            <v>46225055</v>
          </cell>
          <cell r="H984">
            <v>0</v>
          </cell>
          <cell r="I984">
            <v>11900</v>
          </cell>
          <cell r="J984">
            <v>0</v>
          </cell>
          <cell r="K984">
            <v>46225055</v>
          </cell>
          <cell r="L984">
            <v>0</v>
          </cell>
          <cell r="M984">
            <v>46225055</v>
          </cell>
          <cell r="N984">
            <v>0</v>
          </cell>
          <cell r="O984">
            <v>46225055</v>
          </cell>
        </row>
        <row r="985">
          <cell r="A985" t="str">
            <v>D35020200050350202201020201003</v>
          </cell>
          <cell r="B985" t="str">
            <v>OTROS BIENES TRANSPORTABLES (EXCEPTO PRODUCTOS METÁLICOS, MAQUINARIA Y EQUIPO)</v>
          </cell>
          <cell r="C985">
            <v>30268691</v>
          </cell>
          <cell r="D985">
            <v>0</v>
          </cell>
          <cell r="E985">
            <v>30268691</v>
          </cell>
          <cell r="F985">
            <v>0</v>
          </cell>
          <cell r="G985">
            <v>30268691</v>
          </cell>
          <cell r="H985">
            <v>0</v>
          </cell>
          <cell r="I985">
            <v>0</v>
          </cell>
          <cell r="J985">
            <v>0</v>
          </cell>
          <cell r="K985">
            <v>30268691</v>
          </cell>
          <cell r="L985">
            <v>0</v>
          </cell>
          <cell r="M985">
            <v>30268691</v>
          </cell>
          <cell r="N985">
            <v>0</v>
          </cell>
          <cell r="O985">
            <v>30268691</v>
          </cell>
        </row>
        <row r="986">
          <cell r="A986" t="str">
            <v>D35020200050350202201020201003001</v>
          </cell>
          <cell r="B986" t="str">
            <v>PRODUCTOS DE MADERA  CORCHO  CESTERÍA Y ESPARTERÍA</v>
          </cell>
          <cell r="C986">
            <v>21706000</v>
          </cell>
          <cell r="D986">
            <v>0</v>
          </cell>
          <cell r="E986">
            <v>21706000</v>
          </cell>
          <cell r="F986">
            <v>0</v>
          </cell>
          <cell r="G986">
            <v>21706000</v>
          </cell>
          <cell r="H986">
            <v>0</v>
          </cell>
          <cell r="I986">
            <v>0</v>
          </cell>
          <cell r="J986">
            <v>0</v>
          </cell>
          <cell r="K986">
            <v>21706000</v>
          </cell>
          <cell r="L986">
            <v>0</v>
          </cell>
          <cell r="M986">
            <v>21706000</v>
          </cell>
          <cell r="N986">
            <v>0</v>
          </cell>
          <cell r="O986">
            <v>21706000</v>
          </cell>
        </row>
        <row r="987">
          <cell r="A987" t="str">
            <v>D35020200050350202201020201003002</v>
          </cell>
          <cell r="B987" t="str">
            <v>PASTA O PULPA, PAPEL Y PRODUCTOS DE PAPEL; IMPRESOS Y ARTÍCULOS RELACIONADOS</v>
          </cell>
          <cell r="C987">
            <v>757000</v>
          </cell>
          <cell r="D987">
            <v>0</v>
          </cell>
          <cell r="E987">
            <v>757000</v>
          </cell>
          <cell r="F987">
            <v>0</v>
          </cell>
          <cell r="G987">
            <v>757000</v>
          </cell>
          <cell r="H987">
            <v>0</v>
          </cell>
          <cell r="I987">
            <v>0</v>
          </cell>
          <cell r="J987">
            <v>0</v>
          </cell>
          <cell r="K987">
            <v>757000</v>
          </cell>
          <cell r="L987">
            <v>0</v>
          </cell>
          <cell r="M987">
            <v>757000</v>
          </cell>
          <cell r="N987">
            <v>0</v>
          </cell>
          <cell r="O987">
            <v>757000</v>
          </cell>
        </row>
        <row r="988">
          <cell r="A988" t="str">
            <v>D3502020005035020220102020100300201</v>
          </cell>
          <cell r="B988" t="str">
            <v>PASTA DE PAPEL, PAPEL Y CARTÓN</v>
          </cell>
          <cell r="C988">
            <v>757000</v>
          </cell>
          <cell r="D988">
            <v>0</v>
          </cell>
          <cell r="E988">
            <v>757000</v>
          </cell>
          <cell r="F988">
            <v>0</v>
          </cell>
          <cell r="G988">
            <v>757000</v>
          </cell>
          <cell r="H988">
            <v>0</v>
          </cell>
          <cell r="I988">
            <v>0</v>
          </cell>
          <cell r="J988">
            <v>0</v>
          </cell>
          <cell r="K988">
            <v>757000</v>
          </cell>
          <cell r="L988">
            <v>0</v>
          </cell>
          <cell r="M988">
            <v>757000</v>
          </cell>
          <cell r="N988">
            <v>0</v>
          </cell>
          <cell r="O988">
            <v>757000</v>
          </cell>
        </row>
        <row r="989">
          <cell r="A989" t="str">
            <v>D35020200050350202201020201003005</v>
          </cell>
          <cell r="B989" t="str">
            <v>OTROS PRODUCTOS QUÍMICOS; FIBRAS ARTIFICIALES (O FIBRAS INDUSTRIALES HECHAS POR EL HOMBRE)</v>
          </cell>
          <cell r="C989">
            <v>7338491</v>
          </cell>
          <cell r="D989">
            <v>0</v>
          </cell>
          <cell r="E989">
            <v>7338491</v>
          </cell>
          <cell r="F989">
            <v>0</v>
          </cell>
          <cell r="G989">
            <v>7338491</v>
          </cell>
          <cell r="H989">
            <v>0</v>
          </cell>
          <cell r="I989">
            <v>0</v>
          </cell>
          <cell r="J989">
            <v>0</v>
          </cell>
          <cell r="K989">
            <v>7338491</v>
          </cell>
          <cell r="L989">
            <v>0</v>
          </cell>
          <cell r="M989">
            <v>7338491</v>
          </cell>
          <cell r="N989">
            <v>0</v>
          </cell>
          <cell r="O989">
            <v>7338491</v>
          </cell>
        </row>
        <row r="990">
          <cell r="A990" t="str">
            <v>D3502020005035020220102020100300501</v>
          </cell>
          <cell r="B990" t="str">
            <v>PINTURAS Y BARNICES Y PRODUCTOS RELACIONADOS; COLORES PARA LA PINTURA ARTÍSTICA; TINTAS</v>
          </cell>
          <cell r="C990">
            <v>7338491</v>
          </cell>
          <cell r="D990">
            <v>0</v>
          </cell>
          <cell r="E990">
            <v>7338491</v>
          </cell>
          <cell r="F990">
            <v>0</v>
          </cell>
          <cell r="G990">
            <v>7338491</v>
          </cell>
          <cell r="H990">
            <v>0</v>
          </cell>
          <cell r="I990">
            <v>0</v>
          </cell>
          <cell r="J990">
            <v>0</v>
          </cell>
          <cell r="K990">
            <v>7338491</v>
          </cell>
          <cell r="L990">
            <v>0</v>
          </cell>
          <cell r="M990">
            <v>7338491</v>
          </cell>
          <cell r="N990">
            <v>0</v>
          </cell>
          <cell r="O990">
            <v>7338491</v>
          </cell>
        </row>
        <row r="991">
          <cell r="A991" t="str">
            <v>D35020200050350202201020201003006</v>
          </cell>
          <cell r="B991" t="str">
            <v>PRODUCTOS DE CAUCHO Y PLÁSTICO</v>
          </cell>
          <cell r="C991">
            <v>450000</v>
          </cell>
          <cell r="D991">
            <v>0</v>
          </cell>
          <cell r="E991">
            <v>450000</v>
          </cell>
          <cell r="F991">
            <v>0</v>
          </cell>
          <cell r="G991">
            <v>450000</v>
          </cell>
          <cell r="H991">
            <v>0</v>
          </cell>
          <cell r="I991">
            <v>0</v>
          </cell>
          <cell r="J991">
            <v>0</v>
          </cell>
          <cell r="K991">
            <v>450000</v>
          </cell>
          <cell r="L991">
            <v>0</v>
          </cell>
          <cell r="M991">
            <v>450000</v>
          </cell>
          <cell r="N991">
            <v>0</v>
          </cell>
          <cell r="O991">
            <v>450000</v>
          </cell>
        </row>
        <row r="992">
          <cell r="A992" t="str">
            <v>D3502020005035020220102020100300609</v>
          </cell>
          <cell r="B992" t="str">
            <v>OTROS PRODUCTOS PLÁSTICOS</v>
          </cell>
          <cell r="C992">
            <v>450000</v>
          </cell>
          <cell r="D992">
            <v>0</v>
          </cell>
          <cell r="E992">
            <v>450000</v>
          </cell>
          <cell r="F992">
            <v>0</v>
          </cell>
          <cell r="G992">
            <v>450000</v>
          </cell>
          <cell r="H992">
            <v>0</v>
          </cell>
          <cell r="I992">
            <v>0</v>
          </cell>
          <cell r="J992">
            <v>0</v>
          </cell>
          <cell r="K992">
            <v>450000</v>
          </cell>
          <cell r="L992">
            <v>0</v>
          </cell>
          <cell r="M992">
            <v>450000</v>
          </cell>
          <cell r="N992">
            <v>0</v>
          </cell>
          <cell r="O992">
            <v>450000</v>
          </cell>
        </row>
        <row r="993">
          <cell r="A993" t="str">
            <v>D35020200050350202201020201003008</v>
          </cell>
          <cell r="B993" t="str">
            <v>OTROS BIENES TRANSPORTABLES N.C.P.</v>
          </cell>
          <cell r="C993">
            <v>17200</v>
          </cell>
          <cell r="D993">
            <v>0</v>
          </cell>
          <cell r="E993">
            <v>17200</v>
          </cell>
          <cell r="F993">
            <v>0</v>
          </cell>
          <cell r="G993">
            <v>17200</v>
          </cell>
          <cell r="H993">
            <v>0</v>
          </cell>
          <cell r="I993">
            <v>0</v>
          </cell>
          <cell r="J993">
            <v>0</v>
          </cell>
          <cell r="K993">
            <v>17200</v>
          </cell>
          <cell r="L993">
            <v>0</v>
          </cell>
          <cell r="M993">
            <v>17200</v>
          </cell>
          <cell r="N993">
            <v>0</v>
          </cell>
          <cell r="O993">
            <v>17200</v>
          </cell>
        </row>
        <row r="994">
          <cell r="A994" t="str">
            <v>D3502020005035020220102020100300809</v>
          </cell>
          <cell r="B994" t="str">
            <v>OTROS ARTÍCULOS MANUFACTURADOS N.C.P.</v>
          </cell>
          <cell r="C994">
            <v>17200</v>
          </cell>
          <cell r="D994">
            <v>0</v>
          </cell>
          <cell r="E994">
            <v>17200</v>
          </cell>
          <cell r="F994">
            <v>0</v>
          </cell>
          <cell r="G994">
            <v>17200</v>
          </cell>
          <cell r="H994">
            <v>0</v>
          </cell>
          <cell r="I994">
            <v>0</v>
          </cell>
          <cell r="J994">
            <v>0</v>
          </cell>
          <cell r="K994">
            <v>17200</v>
          </cell>
          <cell r="L994">
            <v>0</v>
          </cell>
          <cell r="M994">
            <v>17200</v>
          </cell>
          <cell r="N994">
            <v>0</v>
          </cell>
          <cell r="O994">
            <v>17200</v>
          </cell>
        </row>
        <row r="995">
          <cell r="A995" t="str">
            <v>D35020200050350202201020201004</v>
          </cell>
          <cell r="B995" t="str">
            <v>PRODUCTOS METÁLICOS Y PAQUETES DE SOFTWARE</v>
          </cell>
          <cell r="C995">
            <v>21361301</v>
          </cell>
          <cell r="D995">
            <v>0</v>
          </cell>
          <cell r="E995">
            <v>21361301</v>
          </cell>
          <cell r="F995">
            <v>0</v>
          </cell>
          <cell r="G995">
            <v>21361301</v>
          </cell>
          <cell r="H995">
            <v>0</v>
          </cell>
          <cell r="I995">
            <v>0</v>
          </cell>
          <cell r="J995">
            <v>0</v>
          </cell>
          <cell r="K995">
            <v>21361301</v>
          </cell>
          <cell r="L995">
            <v>0</v>
          </cell>
          <cell r="M995">
            <v>21361301</v>
          </cell>
          <cell r="N995">
            <v>0</v>
          </cell>
          <cell r="O995">
            <v>21361301</v>
          </cell>
        </row>
        <row r="996">
          <cell r="A996" t="str">
            <v>D35020200050350202201020201004001</v>
          </cell>
          <cell r="B996" t="str">
            <v>METALES BÁSICOS</v>
          </cell>
          <cell r="C996">
            <v>950000</v>
          </cell>
          <cell r="D996">
            <v>0</v>
          </cell>
          <cell r="E996">
            <v>950000</v>
          </cell>
          <cell r="F996">
            <v>0</v>
          </cell>
          <cell r="G996">
            <v>950000</v>
          </cell>
          <cell r="H996">
            <v>0</v>
          </cell>
          <cell r="I996">
            <v>0</v>
          </cell>
          <cell r="J996">
            <v>0</v>
          </cell>
          <cell r="K996">
            <v>950000</v>
          </cell>
          <cell r="L996">
            <v>0</v>
          </cell>
          <cell r="M996">
            <v>950000</v>
          </cell>
          <cell r="N996">
            <v>0</v>
          </cell>
          <cell r="O996">
            <v>950000</v>
          </cell>
        </row>
        <row r="997">
          <cell r="A997" t="str">
            <v>D35020200050350202201020201004002</v>
          </cell>
          <cell r="B997" t="str">
            <v>PRODUCTOS METÁLICOS ELABORADOS (EXCEPTO MAQUINARIA Y EQUIPO)</v>
          </cell>
          <cell r="C997">
            <v>790000</v>
          </cell>
          <cell r="D997">
            <v>0</v>
          </cell>
          <cell r="E997">
            <v>790000</v>
          </cell>
          <cell r="F997">
            <v>0</v>
          </cell>
          <cell r="G997">
            <v>790000</v>
          </cell>
          <cell r="H997">
            <v>0</v>
          </cell>
          <cell r="I997">
            <v>0</v>
          </cell>
          <cell r="J997">
            <v>0</v>
          </cell>
          <cell r="K997">
            <v>790000</v>
          </cell>
          <cell r="L997">
            <v>0</v>
          </cell>
          <cell r="M997">
            <v>790000</v>
          </cell>
          <cell r="N997">
            <v>0</v>
          </cell>
          <cell r="O997">
            <v>790000</v>
          </cell>
        </row>
        <row r="998">
          <cell r="A998" t="str">
            <v>D35020200050350202201020201004003</v>
          </cell>
          <cell r="B998" t="str">
            <v>MAQUINARIA PARA USO GENERAL</v>
          </cell>
          <cell r="C998">
            <v>7351916</v>
          </cell>
          <cell r="D998">
            <v>0</v>
          </cell>
          <cell r="E998">
            <v>7351916</v>
          </cell>
          <cell r="F998">
            <v>0</v>
          </cell>
          <cell r="G998">
            <v>7351916</v>
          </cell>
          <cell r="H998">
            <v>0</v>
          </cell>
          <cell r="I998">
            <v>0</v>
          </cell>
          <cell r="J998">
            <v>0</v>
          </cell>
          <cell r="K998">
            <v>7351916</v>
          </cell>
          <cell r="L998">
            <v>0</v>
          </cell>
          <cell r="M998">
            <v>7351916</v>
          </cell>
          <cell r="N998">
            <v>0</v>
          </cell>
          <cell r="O998">
            <v>7351916</v>
          </cell>
        </row>
        <row r="999">
          <cell r="A999" t="str">
            <v>D3502020005035020220102020100400301</v>
          </cell>
          <cell r="B999" t="str">
            <v>MOTORES Y TURBINAS Y SUS PARTES</v>
          </cell>
          <cell r="C999">
            <v>7351916</v>
          </cell>
          <cell r="D999">
            <v>0</v>
          </cell>
          <cell r="E999">
            <v>7351916</v>
          </cell>
          <cell r="F999">
            <v>0</v>
          </cell>
          <cell r="G999">
            <v>7351916</v>
          </cell>
          <cell r="H999">
            <v>0</v>
          </cell>
          <cell r="I999">
            <v>0</v>
          </cell>
          <cell r="J999">
            <v>0</v>
          </cell>
          <cell r="K999">
            <v>7351916</v>
          </cell>
          <cell r="L999">
            <v>0</v>
          </cell>
          <cell r="M999">
            <v>7351916</v>
          </cell>
          <cell r="N999">
            <v>0</v>
          </cell>
          <cell r="O999">
            <v>7351916</v>
          </cell>
        </row>
        <row r="1000">
          <cell r="A1000" t="str">
            <v>D35020200050350202201020201004004</v>
          </cell>
          <cell r="B1000" t="str">
            <v>MAQUINARIA PARA USOS ESPECIALES</v>
          </cell>
          <cell r="C1000">
            <v>10959111</v>
          </cell>
          <cell r="D1000">
            <v>0</v>
          </cell>
          <cell r="E1000">
            <v>10959111</v>
          </cell>
          <cell r="F1000">
            <v>0</v>
          </cell>
          <cell r="G1000">
            <v>10959111</v>
          </cell>
          <cell r="H1000">
            <v>0</v>
          </cell>
          <cell r="I1000">
            <v>0</v>
          </cell>
          <cell r="J1000">
            <v>0</v>
          </cell>
          <cell r="K1000">
            <v>10959111</v>
          </cell>
          <cell r="L1000">
            <v>0</v>
          </cell>
          <cell r="M1000">
            <v>10959111</v>
          </cell>
          <cell r="N1000">
            <v>0</v>
          </cell>
          <cell r="O1000">
            <v>10959111</v>
          </cell>
        </row>
        <row r="1001">
          <cell r="A1001" t="str">
            <v>D3502020005035020220102020100400402</v>
          </cell>
          <cell r="B1001" t="str">
            <v>MÁQUINAS HERRAMIENTAS Y SUS PARTES, PIEZAS Y ACCESORIOS</v>
          </cell>
          <cell r="C1001">
            <v>10959111</v>
          </cell>
          <cell r="D1001">
            <v>0</v>
          </cell>
          <cell r="E1001">
            <v>10959111</v>
          </cell>
          <cell r="F1001">
            <v>0</v>
          </cell>
          <cell r="G1001">
            <v>10959111</v>
          </cell>
          <cell r="H1001">
            <v>0</v>
          </cell>
          <cell r="I1001">
            <v>0</v>
          </cell>
          <cell r="J1001">
            <v>0</v>
          </cell>
          <cell r="K1001">
            <v>10959111</v>
          </cell>
          <cell r="L1001">
            <v>0</v>
          </cell>
          <cell r="M1001">
            <v>10959111</v>
          </cell>
          <cell r="N1001">
            <v>0</v>
          </cell>
          <cell r="O1001">
            <v>10959111</v>
          </cell>
        </row>
        <row r="1002">
          <cell r="A1002" t="str">
            <v>D35020200050350202201020201004006</v>
          </cell>
          <cell r="B1002" t="str">
            <v>MAQUINARIA Y APARATOS ELÉCTRICOS</v>
          </cell>
          <cell r="C1002">
            <v>658824</v>
          </cell>
          <cell r="D1002">
            <v>0</v>
          </cell>
          <cell r="E1002">
            <v>658824</v>
          </cell>
          <cell r="F1002">
            <v>0</v>
          </cell>
          <cell r="G1002">
            <v>658824</v>
          </cell>
          <cell r="H1002">
            <v>0</v>
          </cell>
          <cell r="I1002">
            <v>0</v>
          </cell>
          <cell r="J1002">
            <v>0</v>
          </cell>
          <cell r="K1002">
            <v>658824</v>
          </cell>
          <cell r="L1002">
            <v>0</v>
          </cell>
          <cell r="M1002">
            <v>658824</v>
          </cell>
          <cell r="N1002">
            <v>0</v>
          </cell>
          <cell r="O1002">
            <v>658824</v>
          </cell>
        </row>
        <row r="1003">
          <cell r="A1003" t="str">
            <v>D3502020005035020220102020100400605</v>
          </cell>
          <cell r="B1003" t="str">
            <v>LÁMPARAS ELÉCTRICAS DE INCANDESCENCIA O DESCARGA; LÁMPARAS DE ARCO, EQUIPO PARA ALUMBRADO ELÉCTRICO; SUS PARTES Y PIEZAS</v>
          </cell>
          <cell r="C1003">
            <v>658824</v>
          </cell>
          <cell r="D1003">
            <v>0</v>
          </cell>
          <cell r="E1003">
            <v>658824</v>
          </cell>
          <cell r="F1003">
            <v>0</v>
          </cell>
          <cell r="G1003">
            <v>658824</v>
          </cell>
          <cell r="H1003">
            <v>0</v>
          </cell>
          <cell r="I1003">
            <v>0</v>
          </cell>
          <cell r="J1003">
            <v>0</v>
          </cell>
          <cell r="K1003">
            <v>658824</v>
          </cell>
          <cell r="L1003">
            <v>0</v>
          </cell>
          <cell r="M1003">
            <v>658824</v>
          </cell>
          <cell r="N1003">
            <v>0</v>
          </cell>
          <cell r="O1003">
            <v>658824</v>
          </cell>
        </row>
        <row r="1004">
          <cell r="A1004" t="str">
            <v>D35020200050350202201020201004008</v>
          </cell>
          <cell r="B1004" t="str">
            <v>APARATOS MÉDICOS, INSTRUMENTOS ÓPTICOS Y DE PRECISIÓN, RELOJES</v>
          </cell>
          <cell r="C1004">
            <v>651450</v>
          </cell>
          <cell r="D1004">
            <v>0</v>
          </cell>
          <cell r="E1004">
            <v>651450</v>
          </cell>
          <cell r="F1004">
            <v>0</v>
          </cell>
          <cell r="G1004">
            <v>651450</v>
          </cell>
          <cell r="H1004">
            <v>0</v>
          </cell>
          <cell r="I1004">
            <v>0</v>
          </cell>
          <cell r="J1004">
            <v>0</v>
          </cell>
          <cell r="K1004">
            <v>651450</v>
          </cell>
          <cell r="L1004">
            <v>0</v>
          </cell>
          <cell r="M1004">
            <v>651450</v>
          </cell>
          <cell r="N1004">
            <v>0</v>
          </cell>
          <cell r="O1004">
            <v>651450</v>
          </cell>
        </row>
        <row r="1005">
          <cell r="A1005" t="str">
            <v>D3502020005035020220102020100400802</v>
          </cell>
          <cell r="B1005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05">
            <v>651450</v>
          </cell>
          <cell r="D1005">
            <v>0</v>
          </cell>
          <cell r="E1005">
            <v>651450</v>
          </cell>
          <cell r="F1005">
            <v>0</v>
          </cell>
          <cell r="G1005">
            <v>651450</v>
          </cell>
          <cell r="H1005">
            <v>0</v>
          </cell>
          <cell r="I1005">
            <v>0</v>
          </cell>
          <cell r="J1005">
            <v>0</v>
          </cell>
          <cell r="K1005">
            <v>651450</v>
          </cell>
          <cell r="L1005">
            <v>0</v>
          </cell>
          <cell r="M1005">
            <v>651450</v>
          </cell>
          <cell r="N1005">
            <v>0</v>
          </cell>
          <cell r="O1005">
            <v>651450</v>
          </cell>
        </row>
        <row r="1006">
          <cell r="A1006" t="str">
            <v>D35020200050350202201020202</v>
          </cell>
          <cell r="B1006" t="str">
            <v>ADQUISICIÓN DE SERVICIOS</v>
          </cell>
          <cell r="C1006">
            <v>40527535</v>
          </cell>
          <cell r="D1006">
            <v>0</v>
          </cell>
          <cell r="E1006">
            <v>40527535</v>
          </cell>
          <cell r="F1006">
            <v>0</v>
          </cell>
          <cell r="G1006">
            <v>33335864</v>
          </cell>
          <cell r="H1006">
            <v>0</v>
          </cell>
          <cell r="I1006">
            <v>7191671</v>
          </cell>
          <cell r="J1006">
            <v>0</v>
          </cell>
          <cell r="K1006">
            <v>33335864</v>
          </cell>
          <cell r="L1006">
            <v>0</v>
          </cell>
          <cell r="M1006">
            <v>33335864</v>
          </cell>
          <cell r="N1006">
            <v>0</v>
          </cell>
          <cell r="O1006">
            <v>33335864</v>
          </cell>
        </row>
        <row r="1007">
          <cell r="A1007" t="str">
            <v>D35020200050350202201020202005</v>
          </cell>
          <cell r="B1007" t="str">
            <v>SERVICIOS DE LA CONSTRUCCIÓN</v>
          </cell>
          <cell r="C1007">
            <v>17061323</v>
          </cell>
          <cell r="D1007">
            <v>0</v>
          </cell>
          <cell r="E1007">
            <v>17061323</v>
          </cell>
          <cell r="F1007">
            <v>0</v>
          </cell>
          <cell r="G1007">
            <v>10195920</v>
          </cell>
          <cell r="H1007">
            <v>0</v>
          </cell>
          <cell r="I1007">
            <v>6865403</v>
          </cell>
          <cell r="J1007">
            <v>0</v>
          </cell>
          <cell r="K1007">
            <v>10195920</v>
          </cell>
          <cell r="L1007">
            <v>0</v>
          </cell>
          <cell r="M1007">
            <v>10195920</v>
          </cell>
          <cell r="N1007">
            <v>0</v>
          </cell>
          <cell r="O1007">
            <v>10195920</v>
          </cell>
        </row>
        <row r="1008">
          <cell r="A1008" t="str">
            <v>D35020200050350202201020202005004</v>
          </cell>
          <cell r="B1008" t="str">
            <v>SERVICIOS DE CONSTRUCCIÓN</v>
          </cell>
          <cell r="C1008">
            <v>17061323</v>
          </cell>
          <cell r="D1008">
            <v>0</v>
          </cell>
          <cell r="E1008">
            <v>17061323</v>
          </cell>
          <cell r="F1008">
            <v>0</v>
          </cell>
          <cell r="G1008">
            <v>10195920</v>
          </cell>
          <cell r="H1008">
            <v>0</v>
          </cell>
          <cell r="I1008">
            <v>6865403</v>
          </cell>
          <cell r="J1008">
            <v>0</v>
          </cell>
          <cell r="K1008">
            <v>10195920</v>
          </cell>
          <cell r="L1008">
            <v>0</v>
          </cell>
          <cell r="M1008">
            <v>10195920</v>
          </cell>
          <cell r="N1008">
            <v>0</v>
          </cell>
          <cell r="O1008">
            <v>10195920</v>
          </cell>
        </row>
        <row r="1009">
          <cell r="A1009" t="str">
            <v>D3502020005035020220102020200500404</v>
          </cell>
          <cell r="B1009" t="str">
            <v>MONTAJE Y ERECCIÓN DE CONSTRUCCIONES PREFABRICADAS</v>
          </cell>
          <cell r="C1009">
            <v>17061323</v>
          </cell>
          <cell r="D1009">
            <v>0</v>
          </cell>
          <cell r="E1009">
            <v>17061323</v>
          </cell>
          <cell r="F1009">
            <v>0</v>
          </cell>
          <cell r="G1009">
            <v>10195920</v>
          </cell>
          <cell r="H1009">
            <v>0</v>
          </cell>
          <cell r="I1009">
            <v>6865403</v>
          </cell>
          <cell r="J1009">
            <v>0</v>
          </cell>
          <cell r="K1009">
            <v>10195920</v>
          </cell>
          <cell r="L1009">
            <v>0</v>
          </cell>
          <cell r="M1009">
            <v>10195920</v>
          </cell>
          <cell r="N1009">
            <v>0</v>
          </cell>
          <cell r="O1009">
            <v>10195920</v>
          </cell>
        </row>
        <row r="1010">
          <cell r="A1010" t="str">
            <v>D35020200050350202201020202006</v>
          </cell>
          <cell r="B1010" t="str">
            <v>SERVICIOS DE ALOJAMIENTO; SERVICIOS DE SUMINISTRO DE COMIDAS Y BEBIDAS; SERVICIOS DE TRANSPORTE; Y SERVICIOS DE DISTRIBUCIÓN DE ELECTRICIDAD, GAS Y AGUA</v>
          </cell>
          <cell r="C1010">
            <v>13053412</v>
          </cell>
          <cell r="D1010">
            <v>0</v>
          </cell>
          <cell r="E1010">
            <v>13053412</v>
          </cell>
          <cell r="F1010">
            <v>0</v>
          </cell>
          <cell r="G1010">
            <v>12727144</v>
          </cell>
          <cell r="H1010">
            <v>0</v>
          </cell>
          <cell r="I1010">
            <v>326268</v>
          </cell>
          <cell r="J1010">
            <v>0</v>
          </cell>
          <cell r="K1010">
            <v>12727144</v>
          </cell>
          <cell r="L1010">
            <v>0</v>
          </cell>
          <cell r="M1010">
            <v>12727144</v>
          </cell>
          <cell r="N1010">
            <v>0</v>
          </cell>
          <cell r="O1010">
            <v>12727144</v>
          </cell>
        </row>
        <row r="1011">
          <cell r="A1011" t="str">
            <v>D35020200050350202201020202006004</v>
          </cell>
          <cell r="B1011" t="str">
            <v>SERVICIOS DE TRANSPORTE DE PASAJEROS</v>
          </cell>
          <cell r="C1011">
            <v>7076382</v>
          </cell>
          <cell r="D1011">
            <v>0</v>
          </cell>
          <cell r="E1011">
            <v>7076382</v>
          </cell>
          <cell r="F1011">
            <v>0</v>
          </cell>
          <cell r="G1011">
            <v>7076382</v>
          </cell>
          <cell r="H1011">
            <v>0</v>
          </cell>
          <cell r="I1011">
            <v>0</v>
          </cell>
          <cell r="J1011">
            <v>0</v>
          </cell>
          <cell r="K1011">
            <v>7076382</v>
          </cell>
          <cell r="L1011">
            <v>0</v>
          </cell>
          <cell r="M1011">
            <v>7076382</v>
          </cell>
          <cell r="N1011">
            <v>0</v>
          </cell>
          <cell r="O1011">
            <v>7076382</v>
          </cell>
        </row>
        <row r="1012">
          <cell r="A1012" t="str">
            <v>D35020200050350202201020202006005</v>
          </cell>
          <cell r="B1012" t="str">
            <v>SERVICIOS DE TRANSPORTE DE CARGA</v>
          </cell>
          <cell r="C1012">
            <v>5977030</v>
          </cell>
          <cell r="D1012">
            <v>0</v>
          </cell>
          <cell r="E1012">
            <v>5977030</v>
          </cell>
          <cell r="F1012">
            <v>0</v>
          </cell>
          <cell r="G1012">
            <v>5650762</v>
          </cell>
          <cell r="H1012">
            <v>0</v>
          </cell>
          <cell r="I1012">
            <v>326268</v>
          </cell>
          <cell r="J1012">
            <v>0</v>
          </cell>
          <cell r="K1012">
            <v>5650762</v>
          </cell>
          <cell r="L1012">
            <v>0</v>
          </cell>
          <cell r="M1012">
            <v>5650762</v>
          </cell>
          <cell r="N1012">
            <v>0</v>
          </cell>
          <cell r="O1012">
            <v>5650762</v>
          </cell>
        </row>
        <row r="1013">
          <cell r="A1013" t="str">
            <v>D3502020005035020220102020200600501</v>
          </cell>
          <cell r="B1013" t="str">
            <v>SERVICIOS DE TRANSPORTE DE CARGA POR VÍA TERRESTRE</v>
          </cell>
          <cell r="C1013">
            <v>5977030</v>
          </cell>
          <cell r="D1013">
            <v>0</v>
          </cell>
          <cell r="E1013">
            <v>5977030</v>
          </cell>
          <cell r="F1013">
            <v>0</v>
          </cell>
          <cell r="G1013">
            <v>5650762</v>
          </cell>
          <cell r="H1013">
            <v>0</v>
          </cell>
          <cell r="I1013">
            <v>326268</v>
          </cell>
          <cell r="J1013">
            <v>0</v>
          </cell>
          <cell r="K1013">
            <v>5650762</v>
          </cell>
          <cell r="L1013">
            <v>0</v>
          </cell>
          <cell r="M1013">
            <v>5650762</v>
          </cell>
          <cell r="N1013">
            <v>0</v>
          </cell>
          <cell r="O1013">
            <v>5650762</v>
          </cell>
        </row>
        <row r="1014">
          <cell r="A1014" t="str">
            <v>D35020200050350202201020202008</v>
          </cell>
          <cell r="B1014" t="str">
            <v>SERVICIOS PRESTADOS A LAS EMPRESAS Y SERVICIOS DE PRODUCCIÓN</v>
          </cell>
          <cell r="C1014">
            <v>10412800</v>
          </cell>
          <cell r="D1014">
            <v>0</v>
          </cell>
          <cell r="E1014">
            <v>10412800</v>
          </cell>
          <cell r="F1014">
            <v>0</v>
          </cell>
          <cell r="G1014">
            <v>10412800</v>
          </cell>
          <cell r="H1014">
            <v>0</v>
          </cell>
          <cell r="I1014">
            <v>0</v>
          </cell>
          <cell r="J1014">
            <v>0</v>
          </cell>
          <cell r="K1014">
            <v>10412800</v>
          </cell>
          <cell r="L1014">
            <v>0</v>
          </cell>
          <cell r="M1014">
            <v>10412800</v>
          </cell>
          <cell r="N1014">
            <v>0</v>
          </cell>
          <cell r="O1014">
            <v>10412800</v>
          </cell>
        </row>
        <row r="1015">
          <cell r="A1015" t="str">
            <v>D35020200050350202201020202008003</v>
          </cell>
          <cell r="B1015" t="str">
            <v>OTROS SERVICIOS PROFESIONALES, CIENTÍFICOS Y TÉCNICOS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>D3502020005035020220102020200800301</v>
          </cell>
          <cell r="B1016" t="str">
            <v>SERVICIOS DE CONSULTORÍA EN ADMINISTRACIÓN Y SERVICIOS DE GESTIÓN; SERVICIOS DE TECNOLOGÍA DE LA INFORMACIÓN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 t="str">
            <v>D35020200050350202201020202008005</v>
          </cell>
          <cell r="B1017" t="str">
            <v>SERVICIOS DE SOPORTE</v>
          </cell>
          <cell r="C1017">
            <v>10412800</v>
          </cell>
          <cell r="D1017">
            <v>0</v>
          </cell>
          <cell r="E1017">
            <v>10412800</v>
          </cell>
          <cell r="F1017">
            <v>0</v>
          </cell>
          <cell r="G1017">
            <v>10412800</v>
          </cell>
          <cell r="H1017">
            <v>0</v>
          </cell>
          <cell r="I1017">
            <v>0</v>
          </cell>
          <cell r="J1017">
            <v>0</v>
          </cell>
          <cell r="K1017">
            <v>10412800</v>
          </cell>
          <cell r="L1017">
            <v>0</v>
          </cell>
          <cell r="M1017">
            <v>10412800</v>
          </cell>
          <cell r="N1017">
            <v>0</v>
          </cell>
          <cell r="O1017">
            <v>10412800</v>
          </cell>
        </row>
        <row r="1018">
          <cell r="A1018" t="str">
            <v>D3502020005035020220102020200800509</v>
          </cell>
          <cell r="B1018" t="str">
            <v>OTROS SERVICIOS AUXILIARES</v>
          </cell>
          <cell r="C1018">
            <v>10412800</v>
          </cell>
          <cell r="D1018">
            <v>0</v>
          </cell>
          <cell r="E1018">
            <v>10412800</v>
          </cell>
          <cell r="F1018">
            <v>0</v>
          </cell>
          <cell r="G1018">
            <v>10412800</v>
          </cell>
          <cell r="H1018">
            <v>0</v>
          </cell>
          <cell r="I1018">
            <v>0</v>
          </cell>
          <cell r="J1018">
            <v>0</v>
          </cell>
          <cell r="K1018">
            <v>10412800</v>
          </cell>
          <cell r="L1018">
            <v>0</v>
          </cell>
          <cell r="M1018">
            <v>10412800</v>
          </cell>
          <cell r="N1018">
            <v>0</v>
          </cell>
          <cell r="O1018">
            <v>10412800</v>
          </cell>
        </row>
        <row r="1019">
          <cell r="A1019" t="str">
            <v>D35020200050350202201020202010</v>
          </cell>
          <cell r="B1019" t="str">
            <v>VIÁTICOS DE LOS FUNCIONARIOS EN COMISIÓN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 t="str">
            <v>D35020200050350202202</v>
          </cell>
          <cell r="B1020" t="str">
            <v>PRESTAR SERVICIOS DE APOYO LOGÍSTICO DE TRANSPORTE</v>
          </cell>
          <cell r="C1020">
            <v>21594622</v>
          </cell>
          <cell r="D1020">
            <v>0</v>
          </cell>
          <cell r="E1020">
            <v>21594622</v>
          </cell>
          <cell r="F1020">
            <v>0</v>
          </cell>
          <cell r="G1020">
            <v>18908850</v>
          </cell>
          <cell r="H1020">
            <v>0</v>
          </cell>
          <cell r="I1020">
            <v>2685772</v>
          </cell>
          <cell r="J1020">
            <v>0</v>
          </cell>
          <cell r="K1020">
            <v>18908850</v>
          </cell>
          <cell r="L1020">
            <v>0</v>
          </cell>
          <cell r="M1020">
            <v>18908850</v>
          </cell>
          <cell r="N1020">
            <v>0</v>
          </cell>
          <cell r="O1020">
            <v>18908850</v>
          </cell>
        </row>
        <row r="1021">
          <cell r="A1021" t="str">
            <v>D35020200050350202202020202</v>
          </cell>
          <cell r="B1021" t="str">
            <v>ADQUISICIÓN DE SERVICIOS</v>
          </cell>
          <cell r="C1021">
            <v>21594622</v>
          </cell>
          <cell r="D1021">
            <v>0</v>
          </cell>
          <cell r="E1021">
            <v>21594622</v>
          </cell>
          <cell r="F1021">
            <v>0</v>
          </cell>
          <cell r="G1021">
            <v>18908850</v>
          </cell>
          <cell r="H1021">
            <v>0</v>
          </cell>
          <cell r="I1021">
            <v>2685772</v>
          </cell>
          <cell r="J1021">
            <v>0</v>
          </cell>
          <cell r="K1021">
            <v>18908850</v>
          </cell>
          <cell r="L1021">
            <v>0</v>
          </cell>
          <cell r="M1021">
            <v>18908850</v>
          </cell>
          <cell r="N1021">
            <v>0</v>
          </cell>
          <cell r="O1021">
            <v>18908850</v>
          </cell>
        </row>
        <row r="1022">
          <cell r="A1022" t="str">
            <v>D35020200050350202202020202006</v>
          </cell>
          <cell r="B1022" t="str">
            <v>SERVICIOS DE ALOJAMIENTO; SERVICIOS DE SUMINISTRO DE COMIDAS Y BEBIDAS; SERVICIOS DE TRANSPORTE; Y SERVICIOS DE DISTRIBUCIÓN DE ELECTRICIDAD, GAS Y AGUA</v>
          </cell>
          <cell r="C1022">
            <v>21594622</v>
          </cell>
          <cell r="D1022">
            <v>0</v>
          </cell>
          <cell r="E1022">
            <v>21594622</v>
          </cell>
          <cell r="F1022">
            <v>0</v>
          </cell>
          <cell r="G1022">
            <v>18908850</v>
          </cell>
          <cell r="H1022">
            <v>0</v>
          </cell>
          <cell r="I1022">
            <v>2685772</v>
          </cell>
          <cell r="J1022">
            <v>0</v>
          </cell>
          <cell r="K1022">
            <v>18908850</v>
          </cell>
          <cell r="L1022">
            <v>0</v>
          </cell>
          <cell r="M1022">
            <v>18908850</v>
          </cell>
          <cell r="N1022">
            <v>0</v>
          </cell>
          <cell r="O1022">
            <v>18908850</v>
          </cell>
        </row>
        <row r="1023">
          <cell r="A1023" t="str">
            <v>D35020200050350202202020202006005</v>
          </cell>
          <cell r="B1023" t="str">
            <v>SERVICIOS DE TRANSPORTE DE CARGA</v>
          </cell>
          <cell r="C1023">
            <v>21594622</v>
          </cell>
          <cell r="D1023">
            <v>0</v>
          </cell>
          <cell r="E1023">
            <v>21594622</v>
          </cell>
          <cell r="F1023">
            <v>0</v>
          </cell>
          <cell r="G1023">
            <v>18908850</v>
          </cell>
          <cell r="H1023">
            <v>0</v>
          </cell>
          <cell r="I1023">
            <v>2685772</v>
          </cell>
          <cell r="J1023">
            <v>0</v>
          </cell>
          <cell r="K1023">
            <v>18908850</v>
          </cell>
          <cell r="L1023">
            <v>0</v>
          </cell>
          <cell r="M1023">
            <v>18908850</v>
          </cell>
          <cell r="N1023">
            <v>0</v>
          </cell>
          <cell r="O1023">
            <v>18908850</v>
          </cell>
        </row>
        <row r="1024">
          <cell r="A1024" t="str">
            <v>D3502020005035020220202020200600501</v>
          </cell>
          <cell r="B1024" t="str">
            <v>SERVICIOS DE TRANSPORTE DE CARGA POR VÍA TERRESTRE</v>
          </cell>
          <cell r="C1024">
            <v>21594622</v>
          </cell>
          <cell r="D1024">
            <v>0</v>
          </cell>
          <cell r="E1024">
            <v>21594622</v>
          </cell>
          <cell r="F1024">
            <v>0</v>
          </cell>
          <cell r="G1024">
            <v>18908850</v>
          </cell>
          <cell r="H1024">
            <v>0</v>
          </cell>
          <cell r="I1024">
            <v>2685772</v>
          </cell>
          <cell r="J1024">
            <v>0</v>
          </cell>
          <cell r="K1024">
            <v>18908850</v>
          </cell>
          <cell r="L1024">
            <v>0</v>
          </cell>
          <cell r="M1024">
            <v>18908850</v>
          </cell>
          <cell r="N1024">
            <v>0</v>
          </cell>
          <cell r="O1024">
            <v>18908850</v>
          </cell>
        </row>
        <row r="1025">
          <cell r="A1025" t="str">
            <v>D35020200050350202203</v>
          </cell>
          <cell r="B1025" t="str">
            <v>MONTAR Y/O AFIANZAR PUNTOS DE VENTA Y/O CENTROS DE ACOPIO.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 t="str">
            <v>D35020200050350202203020202</v>
          </cell>
          <cell r="B1026" t="str">
            <v>ADQUISICIÓN DE SERVICIOS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 t="str">
            <v>D35020200050350202203020202005</v>
          </cell>
          <cell r="B1027" t="str">
            <v>SERVICIOS DE LA CONSTRUCCIÓN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 t="str">
            <v>D35020200050350202203020202005004</v>
          </cell>
          <cell r="B1028" t="str">
            <v>SERVICIOS DE CONSTRUCCIÓN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 t="str">
            <v>D3502020005035020220302020200500404</v>
          </cell>
          <cell r="B1029" t="str">
            <v>MONTAJE Y ERECCIÓN DE CONSTRUCCIONES PREFABRICADAS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</row>
        <row r="1030">
          <cell r="A1030" t="str">
            <v>D35020200050350202203020202008</v>
          </cell>
          <cell r="B1030" t="str">
            <v>SERVICIOS PRESTADOS A LAS EMPRESAS Y SERVICIOS DE PRODUCCIÓN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</row>
        <row r="1031">
          <cell r="A1031" t="str">
            <v>D35020200050350202203020202008003</v>
          </cell>
          <cell r="B1031" t="str">
            <v>OTROS SERVICIOS PROFESIONALES, CIENTÍFICOS Y TÉCNICOS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 t="str">
            <v>D3502020005035020220302020200800307</v>
          </cell>
          <cell r="B1032" t="str">
            <v>SERVICIOS DE INVESTIGACIÓN DE MERCADOS Y DE ENCUESTAS DE OPINIÓN PÚBLICA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3">
          <cell r="A1033" t="str">
            <v>D350202000503502024</v>
          </cell>
          <cell r="B1033" t="str">
            <v>SERVICIO DE ASISTENCIA TÉCNICA PARA LA ACTIVIDAD ARTESANAL</v>
          </cell>
          <cell r="C1033">
            <v>412914711</v>
          </cell>
          <cell r="D1033">
            <v>-85200000</v>
          </cell>
          <cell r="E1033">
            <v>327714711</v>
          </cell>
          <cell r="F1033">
            <v>0</v>
          </cell>
          <cell r="G1033">
            <v>327504710.5</v>
          </cell>
          <cell r="H1033">
            <v>0</v>
          </cell>
          <cell r="I1033">
            <v>210000.5</v>
          </cell>
          <cell r="J1033">
            <v>0</v>
          </cell>
          <cell r="K1033">
            <v>327504710.5</v>
          </cell>
          <cell r="L1033">
            <v>0</v>
          </cell>
          <cell r="M1033">
            <v>327504710.5</v>
          </cell>
          <cell r="N1033">
            <v>0</v>
          </cell>
          <cell r="O1033">
            <v>327504710.5</v>
          </cell>
        </row>
        <row r="1034">
          <cell r="A1034" t="str">
            <v>D35020200050350202401</v>
          </cell>
          <cell r="B1034" t="str">
            <v>BRINDAR ASISTENCIA TÉCNICA PARA EL MEJORAMIENTO DE PRODUCTOS Y GESTIÓN DE UNIDADES PRODUCTIVAS</v>
          </cell>
          <cell r="C1034">
            <v>220800045</v>
          </cell>
          <cell r="D1034">
            <v>-85200000</v>
          </cell>
          <cell r="E1034">
            <v>135600045</v>
          </cell>
          <cell r="F1034">
            <v>0</v>
          </cell>
          <cell r="G1034">
            <v>135390045</v>
          </cell>
          <cell r="H1034">
            <v>0</v>
          </cell>
          <cell r="I1034">
            <v>210000</v>
          </cell>
          <cell r="J1034">
            <v>0</v>
          </cell>
          <cell r="K1034">
            <v>135390045</v>
          </cell>
          <cell r="L1034">
            <v>0</v>
          </cell>
          <cell r="M1034">
            <v>135390045</v>
          </cell>
          <cell r="N1034">
            <v>0</v>
          </cell>
          <cell r="O1034">
            <v>135390045</v>
          </cell>
        </row>
        <row r="1035">
          <cell r="A1035" t="str">
            <v>D35020200050350202401020201</v>
          </cell>
          <cell r="B1035" t="str">
            <v>MATERIALES Y SUMINISTROS</v>
          </cell>
          <cell r="C1035">
            <v>88216305</v>
          </cell>
          <cell r="D1035">
            <v>0</v>
          </cell>
          <cell r="E1035">
            <v>88216305</v>
          </cell>
          <cell r="F1035">
            <v>0</v>
          </cell>
          <cell r="G1035">
            <v>88006305</v>
          </cell>
          <cell r="H1035">
            <v>0</v>
          </cell>
          <cell r="I1035">
            <v>210000</v>
          </cell>
          <cell r="J1035">
            <v>0</v>
          </cell>
          <cell r="K1035">
            <v>88006305</v>
          </cell>
          <cell r="L1035">
            <v>0</v>
          </cell>
          <cell r="M1035">
            <v>88006305</v>
          </cell>
          <cell r="N1035">
            <v>0</v>
          </cell>
          <cell r="O1035">
            <v>88006305</v>
          </cell>
        </row>
        <row r="1036">
          <cell r="A1036" t="str">
            <v>D35020200050350202401020201002</v>
          </cell>
          <cell r="B1036" t="str">
            <v>PRODUCTOS ALIMENTICIOS, BEBIDAS Y TABACO; TEXTILES, PRENDAS DE VESTIR Y PRODUCTOS DE CUERO</v>
          </cell>
          <cell r="C1036">
            <v>29505336</v>
          </cell>
          <cell r="D1036">
            <v>0</v>
          </cell>
          <cell r="E1036">
            <v>29505336</v>
          </cell>
          <cell r="F1036">
            <v>0</v>
          </cell>
          <cell r="G1036">
            <v>29505336</v>
          </cell>
          <cell r="H1036">
            <v>0</v>
          </cell>
          <cell r="I1036">
            <v>0</v>
          </cell>
          <cell r="J1036">
            <v>0</v>
          </cell>
          <cell r="K1036">
            <v>29505336</v>
          </cell>
          <cell r="L1036">
            <v>0</v>
          </cell>
          <cell r="M1036">
            <v>29505336</v>
          </cell>
          <cell r="N1036">
            <v>0</v>
          </cell>
          <cell r="O1036">
            <v>29505336</v>
          </cell>
        </row>
        <row r="1037">
          <cell r="A1037" t="str">
            <v>D35020200050350202401020201002006</v>
          </cell>
          <cell r="B1037" t="str">
            <v>HILADOS E HILOS; TEJIDOS DE FIBRAS TEXTILES INCLUSO AFELPADOS</v>
          </cell>
          <cell r="C1037">
            <v>29505336</v>
          </cell>
          <cell r="D1037">
            <v>0</v>
          </cell>
          <cell r="E1037">
            <v>29505336</v>
          </cell>
          <cell r="F1037">
            <v>0</v>
          </cell>
          <cell r="G1037">
            <v>29505336</v>
          </cell>
          <cell r="H1037">
            <v>0</v>
          </cell>
          <cell r="I1037">
            <v>0</v>
          </cell>
          <cell r="J1037">
            <v>0</v>
          </cell>
          <cell r="K1037">
            <v>29505336</v>
          </cell>
          <cell r="L1037">
            <v>0</v>
          </cell>
          <cell r="M1037">
            <v>29505336</v>
          </cell>
          <cell r="N1037">
            <v>0</v>
          </cell>
          <cell r="O1037">
            <v>29505336</v>
          </cell>
        </row>
        <row r="1038">
          <cell r="A1038" t="str">
            <v>D35020200050350202401020201003</v>
          </cell>
          <cell r="B1038" t="str">
            <v>OTROS BIENES TRANSPORTABLES (EXCEPTO PRODUCTOS METÁLICOS, MAQUINARIA Y EQUIPO)</v>
          </cell>
          <cell r="C1038">
            <v>58710969</v>
          </cell>
          <cell r="D1038">
            <v>0</v>
          </cell>
          <cell r="E1038">
            <v>58710969</v>
          </cell>
          <cell r="F1038">
            <v>0</v>
          </cell>
          <cell r="G1038">
            <v>58500969</v>
          </cell>
          <cell r="H1038">
            <v>0</v>
          </cell>
          <cell r="I1038">
            <v>210000</v>
          </cell>
          <cell r="J1038">
            <v>0</v>
          </cell>
          <cell r="K1038">
            <v>58500969</v>
          </cell>
          <cell r="L1038">
            <v>0</v>
          </cell>
          <cell r="M1038">
            <v>58500969</v>
          </cell>
          <cell r="N1038">
            <v>0</v>
          </cell>
          <cell r="O1038">
            <v>58500969</v>
          </cell>
        </row>
        <row r="1039">
          <cell r="A1039" t="str">
            <v>D35020200050350202401020201003001</v>
          </cell>
          <cell r="B1039" t="str">
            <v>PRODUCTOS DE MADERA, CORCHO, CESTERÍA Y ESPARTERÍA</v>
          </cell>
          <cell r="C1039">
            <v>58710969</v>
          </cell>
          <cell r="D1039">
            <v>0</v>
          </cell>
          <cell r="E1039">
            <v>58710969</v>
          </cell>
          <cell r="F1039">
            <v>0</v>
          </cell>
          <cell r="G1039">
            <v>58500969</v>
          </cell>
          <cell r="H1039">
            <v>0</v>
          </cell>
          <cell r="I1039">
            <v>210000</v>
          </cell>
          <cell r="J1039">
            <v>0</v>
          </cell>
          <cell r="K1039">
            <v>58500969</v>
          </cell>
          <cell r="L1039">
            <v>0</v>
          </cell>
          <cell r="M1039">
            <v>58500969</v>
          </cell>
          <cell r="N1039">
            <v>0</v>
          </cell>
          <cell r="O1039">
            <v>58500969</v>
          </cell>
        </row>
        <row r="1040">
          <cell r="A1040" t="str">
            <v>D35020200050350202401020202</v>
          </cell>
          <cell r="B1040" t="str">
            <v>ADQUISICIÓN DE SERVICIOS</v>
          </cell>
          <cell r="C1040">
            <v>132583740</v>
          </cell>
          <cell r="D1040">
            <v>-85200000</v>
          </cell>
          <cell r="E1040">
            <v>47383740</v>
          </cell>
          <cell r="F1040">
            <v>0</v>
          </cell>
          <cell r="G1040">
            <v>47383740</v>
          </cell>
          <cell r="H1040">
            <v>0</v>
          </cell>
          <cell r="I1040">
            <v>0</v>
          </cell>
          <cell r="J1040">
            <v>0</v>
          </cell>
          <cell r="K1040">
            <v>47383740</v>
          </cell>
          <cell r="L1040">
            <v>0</v>
          </cell>
          <cell r="M1040">
            <v>47383740</v>
          </cell>
          <cell r="N1040">
            <v>0</v>
          </cell>
          <cell r="O1040">
            <v>47383740</v>
          </cell>
        </row>
        <row r="1041">
          <cell r="A1041" t="str">
            <v>D35020200050350202401020202006</v>
          </cell>
          <cell r="B1041" t="str">
            <v>SERVICIOS DE ALOJAMIENTO; SERVICIOS DE SUMINISTRO DE COMIDAS Y BEBIDAS; SERVICIOS DE TRANSPORTE; Y SERVICIOS DE DISTRIBUCIÓN DE ELECTRICIDAD, GAS Y AGUA</v>
          </cell>
          <cell r="C1041">
            <v>8310404</v>
          </cell>
          <cell r="D1041">
            <v>0</v>
          </cell>
          <cell r="E1041">
            <v>8310404</v>
          </cell>
          <cell r="F1041">
            <v>0</v>
          </cell>
          <cell r="G1041">
            <v>8310404</v>
          </cell>
          <cell r="H1041">
            <v>0</v>
          </cell>
          <cell r="I1041">
            <v>0</v>
          </cell>
          <cell r="J1041">
            <v>0</v>
          </cell>
          <cell r="K1041">
            <v>8310404</v>
          </cell>
          <cell r="L1041">
            <v>0</v>
          </cell>
          <cell r="M1041">
            <v>8310404</v>
          </cell>
          <cell r="N1041">
            <v>0</v>
          </cell>
          <cell r="O1041">
            <v>8310404</v>
          </cell>
        </row>
        <row r="1042">
          <cell r="A1042" t="str">
            <v>D35020200050350202401020202006003</v>
          </cell>
          <cell r="B1042" t="str">
            <v>ALOJAMIENTO; SERVICIOS DE SUMINISTROS DE COMIDAS Y BEBIDAS</v>
          </cell>
          <cell r="C1042">
            <v>7824964</v>
          </cell>
          <cell r="D1042">
            <v>0</v>
          </cell>
          <cell r="E1042">
            <v>7824964</v>
          </cell>
          <cell r="F1042">
            <v>0</v>
          </cell>
          <cell r="G1042">
            <v>7824964</v>
          </cell>
          <cell r="H1042">
            <v>0</v>
          </cell>
          <cell r="I1042">
            <v>0</v>
          </cell>
          <cell r="J1042">
            <v>0</v>
          </cell>
          <cell r="K1042">
            <v>7824964</v>
          </cell>
          <cell r="L1042">
            <v>0</v>
          </cell>
          <cell r="M1042">
            <v>7824964</v>
          </cell>
          <cell r="N1042">
            <v>0</v>
          </cell>
          <cell r="O1042">
            <v>7824964</v>
          </cell>
        </row>
        <row r="1043">
          <cell r="A1043" t="str">
            <v>D3502020005035020240102020200600301</v>
          </cell>
          <cell r="B1043" t="str">
            <v>SERVICIOS DE ALOJAMIENTO PARA ESTANCIAS CORTAS</v>
          </cell>
          <cell r="C1043">
            <v>6378498</v>
          </cell>
          <cell r="D1043">
            <v>0</v>
          </cell>
          <cell r="E1043">
            <v>6378498</v>
          </cell>
          <cell r="F1043">
            <v>0</v>
          </cell>
          <cell r="G1043">
            <v>6378498</v>
          </cell>
          <cell r="H1043">
            <v>0</v>
          </cell>
          <cell r="I1043">
            <v>0</v>
          </cell>
          <cell r="J1043">
            <v>0</v>
          </cell>
          <cell r="K1043">
            <v>6378498</v>
          </cell>
          <cell r="L1043">
            <v>0</v>
          </cell>
          <cell r="M1043">
            <v>6378498</v>
          </cell>
          <cell r="N1043">
            <v>0</v>
          </cell>
          <cell r="O1043">
            <v>6378498</v>
          </cell>
        </row>
        <row r="1044">
          <cell r="A1044" t="str">
            <v>D3502020005035020240102020200600303</v>
          </cell>
          <cell r="B1044" t="str">
            <v>SERVICIOS DE SUMINISTRO DE COMIDAS</v>
          </cell>
          <cell r="C1044">
            <v>1446466</v>
          </cell>
          <cell r="D1044">
            <v>0</v>
          </cell>
          <cell r="E1044">
            <v>1446466</v>
          </cell>
          <cell r="F1044">
            <v>0</v>
          </cell>
          <cell r="G1044">
            <v>1446466</v>
          </cell>
          <cell r="H1044">
            <v>0</v>
          </cell>
          <cell r="I1044">
            <v>0</v>
          </cell>
          <cell r="J1044">
            <v>0</v>
          </cell>
          <cell r="K1044">
            <v>1446466</v>
          </cell>
          <cell r="L1044">
            <v>0</v>
          </cell>
          <cell r="M1044">
            <v>1446466</v>
          </cell>
          <cell r="N1044">
            <v>0</v>
          </cell>
          <cell r="O1044">
            <v>1446466</v>
          </cell>
        </row>
        <row r="1045">
          <cell r="A1045" t="str">
            <v>D35020200050350202401020202006004</v>
          </cell>
          <cell r="B1045" t="str">
            <v>SERVICIOS DE TRANSPORTE DE PASAJEROS</v>
          </cell>
          <cell r="C1045">
            <v>485440</v>
          </cell>
          <cell r="D1045">
            <v>0</v>
          </cell>
          <cell r="E1045">
            <v>485440</v>
          </cell>
          <cell r="F1045">
            <v>0</v>
          </cell>
          <cell r="G1045">
            <v>485440</v>
          </cell>
          <cell r="H1045">
            <v>0</v>
          </cell>
          <cell r="I1045">
            <v>0</v>
          </cell>
          <cell r="J1045">
            <v>0</v>
          </cell>
          <cell r="K1045">
            <v>485440</v>
          </cell>
          <cell r="L1045">
            <v>0</v>
          </cell>
          <cell r="M1045">
            <v>485440</v>
          </cell>
          <cell r="N1045">
            <v>0</v>
          </cell>
          <cell r="O1045">
            <v>485440</v>
          </cell>
        </row>
        <row r="1046">
          <cell r="A1046" t="str">
            <v>D35020200050350202401020202007</v>
          </cell>
          <cell r="B1046" t="str">
            <v>SERVICIOS FINANCIEROS Y SERVICIOS CONEXOS, SERVICIOS INMOBILIARIOS Y SERVICIOS DE LEASING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</row>
        <row r="1047">
          <cell r="A1047" t="str">
            <v>D35020200050350202401020202007001</v>
          </cell>
          <cell r="B1047" t="str">
            <v>SERVICIOS FINANCIEROS Y SERVICIOS CONEXOS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</row>
        <row r="1048">
          <cell r="A1048" t="str">
            <v>D3502020005035020240102020200700103</v>
          </cell>
          <cell r="B1048" t="str">
            <v>SERVICIOS DE SEGUROS Y PENSIONES (CON EXCLUSIÓN DE SERVICIOS DE REASEGURO), EXCEPTO LOS SERVICIOS DE SEGUROS SOCIALES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</row>
        <row r="1049">
          <cell r="A1049" t="str">
            <v>D35020200050350202401020202008</v>
          </cell>
          <cell r="B1049" t="str">
            <v>SERVICIOS PRESTADOS A LAS EMPRESAS Y SERVICIOS DE PRODUCCIÓN</v>
          </cell>
          <cell r="C1049">
            <v>124273336</v>
          </cell>
          <cell r="D1049">
            <v>-85200000</v>
          </cell>
          <cell r="E1049">
            <v>39073336</v>
          </cell>
          <cell r="F1049">
            <v>0</v>
          </cell>
          <cell r="G1049">
            <v>39073336</v>
          </cell>
          <cell r="H1049">
            <v>0</v>
          </cell>
          <cell r="I1049">
            <v>0</v>
          </cell>
          <cell r="J1049">
            <v>0</v>
          </cell>
          <cell r="K1049">
            <v>39073336</v>
          </cell>
          <cell r="L1049">
            <v>0</v>
          </cell>
          <cell r="M1049">
            <v>39073336</v>
          </cell>
          <cell r="N1049">
            <v>0</v>
          </cell>
          <cell r="O1049">
            <v>39073336</v>
          </cell>
        </row>
        <row r="1050">
          <cell r="A1050" t="str">
            <v>D35020200050350202401020202008001</v>
          </cell>
          <cell r="B1050" t="str">
            <v>SERVICIOS DE INVESTIGACIÓN Y DESARROLLO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A1051" t="str">
            <v>D3502020005035020240102020200800102</v>
          </cell>
          <cell r="B1051" t="str">
            <v>SERVICIOS DE INVESTIGACIÓN Y DESARROLLO EXPERIMENTAL EN CIENCIAS SOCIALES Y HUMANIDADES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A1052" t="str">
            <v>D35020200050350202401020202008003</v>
          </cell>
          <cell r="B1052" t="str">
            <v>OTROS SERVICIOS PROFESIONALES, CIENTÍFICOS Y TÉCNICOS</v>
          </cell>
          <cell r="C1052">
            <v>120900002</v>
          </cell>
          <cell r="D1052">
            <v>-85200000</v>
          </cell>
          <cell r="E1052">
            <v>35700002</v>
          </cell>
          <cell r="F1052">
            <v>0</v>
          </cell>
          <cell r="G1052">
            <v>35700002</v>
          </cell>
          <cell r="H1052">
            <v>0</v>
          </cell>
          <cell r="I1052">
            <v>0</v>
          </cell>
          <cell r="J1052">
            <v>0</v>
          </cell>
          <cell r="K1052">
            <v>35700002</v>
          </cell>
          <cell r="L1052">
            <v>0</v>
          </cell>
          <cell r="M1052">
            <v>35700002</v>
          </cell>
          <cell r="N1052">
            <v>0</v>
          </cell>
          <cell r="O1052">
            <v>35700002</v>
          </cell>
        </row>
        <row r="1053">
          <cell r="A1053" t="str">
            <v>D3502020005035020240102020200800301</v>
          </cell>
          <cell r="B1053" t="str">
            <v>SERVICIOS DE CONSULTORÍA EN ADMINISTRACIÓN Y SERVICIOS DE GESTIÓN; SERVICIOS DE TECNOLOGÍA DE LA INFORMACIÓN</v>
          </cell>
          <cell r="C1053">
            <v>20800001</v>
          </cell>
          <cell r="D1053">
            <v>0</v>
          </cell>
          <cell r="E1053">
            <v>20800001</v>
          </cell>
          <cell r="F1053">
            <v>0</v>
          </cell>
          <cell r="G1053">
            <v>20800001</v>
          </cell>
          <cell r="H1053">
            <v>0</v>
          </cell>
          <cell r="I1053">
            <v>0</v>
          </cell>
          <cell r="J1053">
            <v>0</v>
          </cell>
          <cell r="K1053">
            <v>20800001</v>
          </cell>
          <cell r="L1053">
            <v>0</v>
          </cell>
          <cell r="M1053">
            <v>20800001</v>
          </cell>
          <cell r="N1053">
            <v>0</v>
          </cell>
          <cell r="O1053">
            <v>20800001</v>
          </cell>
        </row>
        <row r="1054">
          <cell r="A1054" t="str">
            <v>D3502020005035020240102020200800307</v>
          </cell>
          <cell r="B1054" t="str">
            <v>SERVICIOS DE INVESTIGACIÓN DE MERCADOS Y DE ENCUESTAS DE OPINIÓN PÚBLICA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A1055" t="str">
            <v>D3502020005035020240102020200800309</v>
          </cell>
          <cell r="B1055" t="str">
            <v>OTROS SERVICIOS PROFESIONALES Y TÉCNICOS N.C.P.</v>
          </cell>
          <cell r="C1055">
            <v>100100001</v>
          </cell>
          <cell r="D1055">
            <v>-85200000</v>
          </cell>
          <cell r="E1055">
            <v>14900001</v>
          </cell>
          <cell r="F1055">
            <v>0</v>
          </cell>
          <cell r="G1055">
            <v>14900001</v>
          </cell>
          <cell r="H1055">
            <v>0</v>
          </cell>
          <cell r="I1055">
            <v>0</v>
          </cell>
          <cell r="J1055">
            <v>0</v>
          </cell>
          <cell r="K1055">
            <v>14900001</v>
          </cell>
          <cell r="L1055">
            <v>0</v>
          </cell>
          <cell r="M1055">
            <v>14900001</v>
          </cell>
          <cell r="N1055">
            <v>0</v>
          </cell>
          <cell r="O1055">
            <v>14900001</v>
          </cell>
        </row>
        <row r="1056">
          <cell r="A1056" t="str">
            <v>D35020200050350202401020202008005</v>
          </cell>
          <cell r="B1056" t="str">
            <v>SERVICIOS DE SOPORTE</v>
          </cell>
          <cell r="C1056">
            <v>3373334</v>
          </cell>
          <cell r="D1056">
            <v>0</v>
          </cell>
          <cell r="E1056">
            <v>3373334</v>
          </cell>
          <cell r="F1056">
            <v>0</v>
          </cell>
          <cell r="G1056">
            <v>3373334</v>
          </cell>
          <cell r="H1056">
            <v>0</v>
          </cell>
          <cell r="I1056">
            <v>0</v>
          </cell>
          <cell r="J1056">
            <v>0</v>
          </cell>
          <cell r="K1056">
            <v>3373334</v>
          </cell>
          <cell r="L1056">
            <v>0</v>
          </cell>
          <cell r="M1056">
            <v>3373334</v>
          </cell>
          <cell r="N1056">
            <v>0</v>
          </cell>
          <cell r="O1056">
            <v>3373334</v>
          </cell>
        </row>
        <row r="1057">
          <cell r="A1057" t="str">
            <v>D3502020005035020240102020200800509</v>
          </cell>
          <cell r="B1057" t="str">
            <v>OTROS SERVICIOS AUXILIARES</v>
          </cell>
          <cell r="C1057">
            <v>3373334</v>
          </cell>
          <cell r="D1057">
            <v>0</v>
          </cell>
          <cell r="E1057">
            <v>3373334</v>
          </cell>
          <cell r="F1057">
            <v>0</v>
          </cell>
          <cell r="G1057">
            <v>3373334</v>
          </cell>
          <cell r="H1057">
            <v>0</v>
          </cell>
          <cell r="I1057">
            <v>0</v>
          </cell>
          <cell r="J1057">
            <v>0</v>
          </cell>
          <cell r="K1057">
            <v>3373334</v>
          </cell>
          <cell r="L1057">
            <v>0</v>
          </cell>
          <cell r="M1057">
            <v>3373334</v>
          </cell>
          <cell r="N1057">
            <v>0</v>
          </cell>
          <cell r="O1057">
            <v>3373334</v>
          </cell>
        </row>
        <row r="1058">
          <cell r="A1058" t="str">
            <v>D35020200050350202401020202010</v>
          </cell>
          <cell r="B1058" t="str">
            <v>VIÁTICOS DE LOS FUNCIONARIOS EN COMISIÓN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</row>
        <row r="1059">
          <cell r="A1059" t="str">
            <v>D35020200050350202402</v>
          </cell>
          <cell r="B1059" t="str">
            <v>ENTREGAR KITS DE UTENSILIOS, HERRAMIENTAS BÁSICAS Y MATERIAS PRIMAS EN LAS UNIDADES ARTESANALES PARA EL DESARROLLO DE SUS PRODUCTOS.</v>
          </cell>
          <cell r="C1059">
            <v>192114666</v>
          </cell>
          <cell r="D1059">
            <v>0</v>
          </cell>
          <cell r="E1059">
            <v>192114666</v>
          </cell>
          <cell r="F1059">
            <v>0</v>
          </cell>
          <cell r="G1059">
            <v>192114665.5</v>
          </cell>
          <cell r="H1059">
            <v>0</v>
          </cell>
          <cell r="I1059">
            <v>0.5</v>
          </cell>
          <cell r="J1059">
            <v>0</v>
          </cell>
          <cell r="K1059">
            <v>192114665.5</v>
          </cell>
          <cell r="L1059">
            <v>0</v>
          </cell>
          <cell r="M1059">
            <v>192114665.5</v>
          </cell>
          <cell r="N1059">
            <v>0</v>
          </cell>
          <cell r="O1059">
            <v>192114665.5</v>
          </cell>
        </row>
        <row r="1060">
          <cell r="A1060" t="str">
            <v>D35020200050350202402020201</v>
          </cell>
          <cell r="B1060" t="str">
            <v>MATERIALES Y SUMINISTROS</v>
          </cell>
          <cell r="C1060">
            <v>190234666</v>
          </cell>
          <cell r="D1060">
            <v>0</v>
          </cell>
          <cell r="E1060">
            <v>190234666</v>
          </cell>
          <cell r="F1060">
            <v>0</v>
          </cell>
          <cell r="G1060">
            <v>190234665.5</v>
          </cell>
          <cell r="H1060">
            <v>0</v>
          </cell>
          <cell r="I1060">
            <v>0.5</v>
          </cell>
          <cell r="J1060">
            <v>0</v>
          </cell>
          <cell r="K1060">
            <v>190234665.5</v>
          </cell>
          <cell r="L1060">
            <v>0</v>
          </cell>
          <cell r="M1060">
            <v>190234665.5</v>
          </cell>
          <cell r="N1060">
            <v>0</v>
          </cell>
          <cell r="O1060">
            <v>190234665.5</v>
          </cell>
        </row>
        <row r="1061">
          <cell r="A1061" t="str">
            <v>D35020200050350202402020201000</v>
          </cell>
          <cell r="B1061" t="str">
            <v>AGRICULTURA, SILVICULTURA Y PRODUCTOS DE LA PESCA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A1062" t="str">
            <v>D35020200050350202402020201000001</v>
          </cell>
          <cell r="B1062" t="str">
            <v>PRODUCTOS DE LA AGRICULTURA Y LA HORTICULTURA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</row>
        <row r="1063">
          <cell r="A1063" t="str">
            <v>D3502020005035020240202020100000103</v>
          </cell>
          <cell r="B1063" t="str">
            <v>FRUTAS Y NUECES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A1064" t="str">
            <v>D3502020005035020240202020100000104</v>
          </cell>
          <cell r="B1064" t="str">
            <v>SEMILLAS Y FRUTOS OLEAGINOSOS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A1065" t="str">
            <v>D3502020005035020240202020100000109</v>
          </cell>
          <cell r="B1065" t="str">
            <v>PRODUCTOS DE FORRAJE, FIBRAS, PLANTAS VIVAS, FLORES Y CAPULLOS DE FLORES, TABACO EN RAMA Y CAUCHO NATURAL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</row>
        <row r="1066">
          <cell r="A1066" t="str">
            <v>D35020200050350202402020201002</v>
          </cell>
          <cell r="B1066" t="str">
            <v>PRODUCTOS ALIMENTICIOS, BEBIDAS Y TABACO; TEXTILES, PRENDAS DE VESTIR Y PRODUCTOS DE CUERO</v>
          </cell>
          <cell r="C1066">
            <v>77898294</v>
          </cell>
          <cell r="D1066">
            <v>0</v>
          </cell>
          <cell r="E1066">
            <v>77898294</v>
          </cell>
          <cell r="F1066">
            <v>0</v>
          </cell>
          <cell r="G1066">
            <v>77898293.5</v>
          </cell>
          <cell r="H1066">
            <v>0</v>
          </cell>
          <cell r="I1066">
            <v>0.5</v>
          </cell>
          <cell r="J1066">
            <v>0</v>
          </cell>
          <cell r="K1066">
            <v>77898293.5</v>
          </cell>
          <cell r="L1066">
            <v>0</v>
          </cell>
          <cell r="M1066">
            <v>77898293.5</v>
          </cell>
          <cell r="N1066">
            <v>0</v>
          </cell>
          <cell r="O1066">
            <v>77898293.5</v>
          </cell>
        </row>
        <row r="1067">
          <cell r="A1067" t="str">
            <v>D35020200050350202402020201002006</v>
          </cell>
          <cell r="B1067" t="str">
            <v>HILADOS E HILOS; TEJIDOS DE FIBRAS TEXTILES INCLUSO AFELPADOS</v>
          </cell>
          <cell r="C1067">
            <v>47323921</v>
          </cell>
          <cell r="D1067">
            <v>0</v>
          </cell>
          <cell r="E1067">
            <v>47323921</v>
          </cell>
          <cell r="F1067">
            <v>0</v>
          </cell>
          <cell r="G1067">
            <v>47323921</v>
          </cell>
          <cell r="H1067">
            <v>0</v>
          </cell>
          <cell r="I1067">
            <v>0</v>
          </cell>
          <cell r="J1067">
            <v>0</v>
          </cell>
          <cell r="K1067">
            <v>47323921</v>
          </cell>
          <cell r="L1067">
            <v>0</v>
          </cell>
          <cell r="M1067">
            <v>47323921</v>
          </cell>
          <cell r="N1067">
            <v>0</v>
          </cell>
          <cell r="O1067">
            <v>47323921</v>
          </cell>
        </row>
        <row r="1068">
          <cell r="A1068" t="str">
            <v>D35020200050350202402020201002007</v>
          </cell>
          <cell r="B1068" t="str">
            <v>ARTÍCULOS TEXTILES (EXCEPTO PRENDAS DE VESTIR)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</row>
        <row r="1069">
          <cell r="A1069" t="str">
            <v>D35020200050350202402020201002009</v>
          </cell>
          <cell r="B1069" t="str">
            <v>CUERO Y PRODUCTOS DE CUERO; CALZADO</v>
          </cell>
          <cell r="C1069">
            <v>30574373</v>
          </cell>
          <cell r="D1069">
            <v>0</v>
          </cell>
          <cell r="E1069">
            <v>30574373</v>
          </cell>
          <cell r="F1069">
            <v>0</v>
          </cell>
          <cell r="G1069">
            <v>30574372.5</v>
          </cell>
          <cell r="H1069">
            <v>0</v>
          </cell>
          <cell r="I1069">
            <v>0.5</v>
          </cell>
          <cell r="J1069">
            <v>0</v>
          </cell>
          <cell r="K1069">
            <v>30574372.5</v>
          </cell>
          <cell r="L1069">
            <v>0</v>
          </cell>
          <cell r="M1069">
            <v>30574372.5</v>
          </cell>
          <cell r="N1069">
            <v>0</v>
          </cell>
          <cell r="O1069">
            <v>30574372.5</v>
          </cell>
        </row>
        <row r="1070">
          <cell r="A1070" t="str">
            <v>D35020200050350202402020201003</v>
          </cell>
          <cell r="B1070" t="str">
            <v>OTROS BIENES TRANSPORTABLES (EXCEPTO PRODUCTOS METÁLICOS, MAQUINARIA Y EQUIPO)</v>
          </cell>
          <cell r="C1070">
            <v>89946512</v>
          </cell>
          <cell r="D1070">
            <v>0</v>
          </cell>
          <cell r="E1070">
            <v>89946512</v>
          </cell>
          <cell r="F1070">
            <v>0</v>
          </cell>
          <cell r="G1070">
            <v>89946512</v>
          </cell>
          <cell r="H1070">
            <v>0</v>
          </cell>
          <cell r="I1070">
            <v>0</v>
          </cell>
          <cell r="J1070">
            <v>0</v>
          </cell>
          <cell r="K1070">
            <v>89946512</v>
          </cell>
          <cell r="L1070">
            <v>0</v>
          </cell>
          <cell r="M1070">
            <v>89946512</v>
          </cell>
          <cell r="N1070">
            <v>0</v>
          </cell>
          <cell r="O1070">
            <v>89946512</v>
          </cell>
        </row>
        <row r="1071">
          <cell r="A1071" t="str">
            <v>D35020200050350202402020201003001</v>
          </cell>
          <cell r="B1071" t="str">
            <v>PRODUCTOS DE MADERA  CORCHO  CESTERÍA Y ESPARTERÍA</v>
          </cell>
          <cell r="C1071">
            <v>42266512</v>
          </cell>
          <cell r="D1071">
            <v>0</v>
          </cell>
          <cell r="E1071">
            <v>42266512</v>
          </cell>
          <cell r="F1071">
            <v>0</v>
          </cell>
          <cell r="G1071">
            <v>42266512</v>
          </cell>
          <cell r="H1071">
            <v>0</v>
          </cell>
          <cell r="I1071">
            <v>0</v>
          </cell>
          <cell r="J1071">
            <v>0</v>
          </cell>
          <cell r="K1071">
            <v>42266512</v>
          </cell>
          <cell r="L1071">
            <v>0</v>
          </cell>
          <cell r="M1071">
            <v>42266512</v>
          </cell>
          <cell r="N1071">
            <v>0</v>
          </cell>
          <cell r="O1071">
            <v>42266512</v>
          </cell>
        </row>
        <row r="1072">
          <cell r="A1072" t="str">
            <v>D35020200050350202402020201003005</v>
          </cell>
          <cell r="B1072" t="str">
            <v>OTROS PRODUCTOS QUÍMICOS; FIBRAS ARTIFICIALES (O FIBRAS INDUSTRIALES HECHAS POR EL HOMBRE)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</row>
        <row r="1073">
          <cell r="A1073" t="str">
            <v>D3502020005035020240202020100300501</v>
          </cell>
          <cell r="B1073" t="str">
            <v>PINTURAS Y BARNICES Y PRODUCTOS RELACIONADOS; COLORES PARA LA PINTURA ARTÍSTICA; TINTAS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 t="str">
            <v>D35020200050350202402020201003006</v>
          </cell>
          <cell r="B1074" t="str">
            <v>PRODUCTOS DE CAUCHO Y PLÁSTICO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 t="str">
            <v>D3502020005035020240202020100300603</v>
          </cell>
          <cell r="B1075" t="str">
            <v>SEMIMANUFACTURAS DE PLÁSTICO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</row>
        <row r="1076">
          <cell r="A1076" t="str">
            <v>D3502020005035020240202020100300609</v>
          </cell>
          <cell r="B1076" t="str">
            <v>OTROS PRODUCTOS PLÁSTICOS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</row>
        <row r="1077">
          <cell r="A1077" t="str">
            <v>D35020200050350202402020201003007</v>
          </cell>
          <cell r="B1077" t="str">
            <v>VIDRIO Y PRODUCTOS DE VIDRIO Y OTROS PRODUCTOS NO METÁLICOS N.C.P.</v>
          </cell>
          <cell r="C1077">
            <v>47680000</v>
          </cell>
          <cell r="D1077">
            <v>0</v>
          </cell>
          <cell r="E1077">
            <v>47680000</v>
          </cell>
          <cell r="F1077">
            <v>0</v>
          </cell>
          <cell r="G1077">
            <v>47680000</v>
          </cell>
          <cell r="H1077">
            <v>0</v>
          </cell>
          <cell r="I1077">
            <v>0</v>
          </cell>
          <cell r="J1077">
            <v>0</v>
          </cell>
          <cell r="K1077">
            <v>47680000</v>
          </cell>
          <cell r="L1077">
            <v>0</v>
          </cell>
          <cell r="M1077">
            <v>47680000</v>
          </cell>
          <cell r="N1077">
            <v>0</v>
          </cell>
          <cell r="O1077">
            <v>47680000</v>
          </cell>
        </row>
        <row r="1078">
          <cell r="A1078" t="str">
            <v>D3502020005035020240202020100300701</v>
          </cell>
          <cell r="B1078" t="str">
            <v>VIDRIO Y PRODUCTOS DE VIDRIO</v>
          </cell>
          <cell r="C1078">
            <v>47680000</v>
          </cell>
          <cell r="D1078">
            <v>0</v>
          </cell>
          <cell r="E1078">
            <v>47680000</v>
          </cell>
          <cell r="F1078">
            <v>0</v>
          </cell>
          <cell r="G1078">
            <v>47680000</v>
          </cell>
          <cell r="H1078">
            <v>0</v>
          </cell>
          <cell r="I1078">
            <v>0</v>
          </cell>
          <cell r="J1078">
            <v>0</v>
          </cell>
          <cell r="K1078">
            <v>47680000</v>
          </cell>
          <cell r="L1078">
            <v>0</v>
          </cell>
          <cell r="M1078">
            <v>47680000</v>
          </cell>
          <cell r="N1078">
            <v>0</v>
          </cell>
          <cell r="O1078">
            <v>47680000</v>
          </cell>
        </row>
        <row r="1079">
          <cell r="A1079" t="str">
            <v>D35020200050350202402020201003008</v>
          </cell>
          <cell r="B1079" t="str">
            <v>OTROS BIENES TRANSPORTABLES N.C.P.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</row>
        <row r="1080">
          <cell r="A1080" t="str">
            <v>D3502020005035020240202020100300809</v>
          </cell>
          <cell r="B1080" t="str">
            <v>OTROS ARTÍCULOS MANUFACTURADOS N.C.P.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</row>
        <row r="1081">
          <cell r="A1081" t="str">
            <v>D35020200050350202402020201004</v>
          </cell>
          <cell r="B1081" t="str">
            <v>PRODUCTOS METÁLICOS Y PAQUETES DE SOFTWARE</v>
          </cell>
          <cell r="C1081">
            <v>22389860</v>
          </cell>
          <cell r="D1081">
            <v>0</v>
          </cell>
          <cell r="E1081">
            <v>22389860</v>
          </cell>
          <cell r="F1081">
            <v>0</v>
          </cell>
          <cell r="G1081">
            <v>22389860</v>
          </cell>
          <cell r="H1081">
            <v>0</v>
          </cell>
          <cell r="I1081">
            <v>0</v>
          </cell>
          <cell r="J1081">
            <v>0</v>
          </cell>
          <cell r="K1081">
            <v>22389860</v>
          </cell>
          <cell r="L1081">
            <v>0</v>
          </cell>
          <cell r="M1081">
            <v>22389860</v>
          </cell>
          <cell r="N1081">
            <v>0</v>
          </cell>
          <cell r="O1081">
            <v>22389860</v>
          </cell>
        </row>
        <row r="1082">
          <cell r="A1082" t="str">
            <v>D35020200050350202402020201004001</v>
          </cell>
          <cell r="B1082" t="str">
            <v>METALES BÁSICOS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D35020200050350202402020201004002</v>
          </cell>
          <cell r="B1083" t="str">
            <v>PRODUCTOS METÁLICOS ELABORADOS (EXCEPTO MAQUINARIA Y EQUIPO)</v>
          </cell>
          <cell r="C1083">
            <v>22389860</v>
          </cell>
          <cell r="D1083">
            <v>0</v>
          </cell>
          <cell r="E1083">
            <v>22389860</v>
          </cell>
          <cell r="F1083">
            <v>0</v>
          </cell>
          <cell r="G1083">
            <v>22389860</v>
          </cell>
          <cell r="H1083">
            <v>0</v>
          </cell>
          <cell r="I1083">
            <v>0</v>
          </cell>
          <cell r="J1083">
            <v>0</v>
          </cell>
          <cell r="K1083">
            <v>22389860</v>
          </cell>
          <cell r="L1083">
            <v>0</v>
          </cell>
          <cell r="M1083">
            <v>22389860</v>
          </cell>
          <cell r="N1083">
            <v>0</v>
          </cell>
          <cell r="O1083">
            <v>22389860</v>
          </cell>
        </row>
        <row r="1084">
          <cell r="A1084" t="str">
            <v>D35020200050350202402020201004006</v>
          </cell>
          <cell r="B1084" t="str">
            <v>MAQUINARIA Y APARATOS ELÉCTRICOS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</row>
        <row r="1085">
          <cell r="A1085" t="str">
            <v>D3502020005035020240202020100400602</v>
          </cell>
          <cell r="B1085" t="str">
            <v>APARATOS DE CONTROL ELÉCTRICO Y DISTRIBUCIÓN DE ELECTRICIDAD Y SUS PARTES Y PIEZAS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 t="str">
            <v>D3502020005035020240202020100400605</v>
          </cell>
          <cell r="B1086" t="str">
            <v>LÁMPARAS ELÉCTRICAS DE INCANDESCENCIA O DESCARGA; LÁMPARAS DE ARCO, EQUIPO PARA ALUMBRADO ELÉCTRICO; SUS PARTES Y PIEZAS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</row>
        <row r="1087">
          <cell r="A1087" t="str">
            <v>D35020200050350202402020201004008</v>
          </cell>
          <cell r="B1087" t="str">
            <v>APARATOS MÉDICOS, INSTRUMENTOS ÓPTICOS Y DE PRECISIÓN, RELOJES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 t="str">
            <v>D3502020005035020240202020100400802</v>
          </cell>
          <cell r="B108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 t="str">
            <v>D35020200050350202402020202</v>
          </cell>
          <cell r="B1089" t="str">
            <v>ADQUISICIÓN DE SERVICIOS</v>
          </cell>
          <cell r="C1089">
            <v>1880000</v>
          </cell>
          <cell r="D1089">
            <v>0</v>
          </cell>
          <cell r="E1089">
            <v>1880000</v>
          </cell>
          <cell r="F1089">
            <v>0</v>
          </cell>
          <cell r="G1089">
            <v>1880000</v>
          </cell>
          <cell r="H1089">
            <v>0</v>
          </cell>
          <cell r="I1089">
            <v>0</v>
          </cell>
          <cell r="J1089">
            <v>0</v>
          </cell>
          <cell r="K1089">
            <v>1880000</v>
          </cell>
          <cell r="L1089">
            <v>0</v>
          </cell>
          <cell r="M1089">
            <v>1880000</v>
          </cell>
          <cell r="N1089">
            <v>0</v>
          </cell>
          <cell r="O1089">
            <v>1880000</v>
          </cell>
        </row>
        <row r="1090">
          <cell r="A1090" t="str">
            <v>D35020200050350202402020202006</v>
          </cell>
          <cell r="B1090" t="str">
            <v>SERVICIOS DE ALOJAMIENTO; SERVICIOS DE SUMINISTRO DE COMIDAS Y BEBIDAS; SERVICIOS DE TRANSPORTE; Y SERVICIOS DE DISTRIBUCIÓN DE ELECTRICIDAD, GAS Y AGUA</v>
          </cell>
          <cell r="C1090">
            <v>1880000</v>
          </cell>
          <cell r="D1090">
            <v>0</v>
          </cell>
          <cell r="E1090">
            <v>1880000</v>
          </cell>
          <cell r="F1090">
            <v>0</v>
          </cell>
          <cell r="G1090">
            <v>1880000</v>
          </cell>
          <cell r="H1090">
            <v>0</v>
          </cell>
          <cell r="I1090">
            <v>0</v>
          </cell>
          <cell r="J1090">
            <v>0</v>
          </cell>
          <cell r="K1090">
            <v>1880000</v>
          </cell>
          <cell r="L1090">
            <v>0</v>
          </cell>
          <cell r="M1090">
            <v>1880000</v>
          </cell>
          <cell r="N1090">
            <v>0</v>
          </cell>
          <cell r="O1090">
            <v>1880000</v>
          </cell>
        </row>
        <row r="1091">
          <cell r="A1091" t="str">
            <v>D35020200050350202402020202006005</v>
          </cell>
          <cell r="B1091" t="str">
            <v>SERVICIOS DE TRANSPORTE DE CARGA</v>
          </cell>
          <cell r="C1091">
            <v>1880000</v>
          </cell>
          <cell r="D1091">
            <v>0</v>
          </cell>
          <cell r="E1091">
            <v>1880000</v>
          </cell>
          <cell r="F1091">
            <v>0</v>
          </cell>
          <cell r="G1091">
            <v>1880000</v>
          </cell>
          <cell r="H1091">
            <v>0</v>
          </cell>
          <cell r="I1091">
            <v>0</v>
          </cell>
          <cell r="J1091">
            <v>0</v>
          </cell>
          <cell r="K1091">
            <v>1880000</v>
          </cell>
          <cell r="L1091">
            <v>0</v>
          </cell>
          <cell r="M1091">
            <v>1880000</v>
          </cell>
          <cell r="N1091">
            <v>0</v>
          </cell>
          <cell r="O1091">
            <v>1880000</v>
          </cell>
        </row>
        <row r="1092">
          <cell r="A1092" t="str">
            <v>D3502020005035020240202020200600501</v>
          </cell>
          <cell r="B1092" t="str">
            <v>SERVICIOS DE TRANSPORTE DE CARGA POR VÍA TERRESTRE</v>
          </cell>
          <cell r="C1092">
            <v>1880000</v>
          </cell>
          <cell r="D1092">
            <v>0</v>
          </cell>
          <cell r="E1092">
            <v>1880000</v>
          </cell>
          <cell r="F1092">
            <v>0</v>
          </cell>
          <cell r="G1092">
            <v>1880000</v>
          </cell>
          <cell r="H1092">
            <v>0</v>
          </cell>
          <cell r="I1092">
            <v>0</v>
          </cell>
          <cell r="J1092">
            <v>0</v>
          </cell>
          <cell r="K1092">
            <v>1880000</v>
          </cell>
          <cell r="L1092">
            <v>0</v>
          </cell>
          <cell r="M1092">
            <v>1880000</v>
          </cell>
          <cell r="N1092">
            <v>0</v>
          </cell>
          <cell r="O1092">
            <v>1880000</v>
          </cell>
        </row>
        <row r="1093">
          <cell r="A1093" t="str">
            <v>D35020200050350202402020202010</v>
          </cell>
          <cell r="B1093" t="str">
            <v>VIÁTICOS DE LOS FUNCIONARIOS EN COMISIÓN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 t="str">
            <v>D350202000503502027</v>
          </cell>
          <cell r="B1094" t="str">
            <v>SERVICIO DE DIVULGACIÓN DE LA ACTIVIDAD ARTESANAL</v>
          </cell>
          <cell r="C1094">
            <v>11259719</v>
          </cell>
          <cell r="D1094">
            <v>0</v>
          </cell>
          <cell r="E1094">
            <v>11259719</v>
          </cell>
          <cell r="F1094">
            <v>0</v>
          </cell>
          <cell r="G1094">
            <v>11259719</v>
          </cell>
          <cell r="H1094">
            <v>0</v>
          </cell>
          <cell r="I1094">
            <v>0</v>
          </cell>
          <cell r="J1094">
            <v>0</v>
          </cell>
          <cell r="K1094">
            <v>11259719</v>
          </cell>
          <cell r="L1094">
            <v>0</v>
          </cell>
          <cell r="M1094">
            <v>11259719</v>
          </cell>
          <cell r="N1094">
            <v>0</v>
          </cell>
          <cell r="O1094">
            <v>11259719</v>
          </cell>
        </row>
        <row r="1095">
          <cell r="A1095" t="str">
            <v>D35020200050350202701</v>
          </cell>
          <cell r="B1095" t="str">
            <v>DISEÑAR Y DESARROLLAR LA ESTRATEGIA DE PROMOCIÓN DE LOS PRODUCTOS ARTESANALES DE LAS UNIDADES PRODUCTIVAS ACOMPAÑADAS</v>
          </cell>
          <cell r="C1095">
            <v>11259719</v>
          </cell>
          <cell r="D1095">
            <v>0</v>
          </cell>
          <cell r="E1095">
            <v>11259719</v>
          </cell>
          <cell r="F1095">
            <v>0</v>
          </cell>
          <cell r="G1095">
            <v>11259719</v>
          </cell>
          <cell r="H1095">
            <v>0</v>
          </cell>
          <cell r="I1095">
            <v>0</v>
          </cell>
          <cell r="J1095">
            <v>0</v>
          </cell>
          <cell r="K1095">
            <v>11259719</v>
          </cell>
          <cell r="L1095">
            <v>0</v>
          </cell>
          <cell r="M1095">
            <v>11259719</v>
          </cell>
          <cell r="N1095">
            <v>0</v>
          </cell>
          <cell r="O1095">
            <v>11259719</v>
          </cell>
        </row>
        <row r="1096">
          <cell r="A1096" t="str">
            <v>D35020200050350202701020201</v>
          </cell>
          <cell r="B1096" t="str">
            <v>MATERIALES Y SUMINISTROS</v>
          </cell>
          <cell r="C1096">
            <v>11259719</v>
          </cell>
          <cell r="D1096">
            <v>0</v>
          </cell>
          <cell r="E1096">
            <v>11259719</v>
          </cell>
          <cell r="F1096">
            <v>0</v>
          </cell>
          <cell r="G1096">
            <v>11259719</v>
          </cell>
          <cell r="H1096">
            <v>0</v>
          </cell>
          <cell r="I1096">
            <v>0</v>
          </cell>
          <cell r="J1096">
            <v>0</v>
          </cell>
          <cell r="K1096">
            <v>11259719</v>
          </cell>
          <cell r="L1096">
            <v>0</v>
          </cell>
          <cell r="M1096">
            <v>11259719</v>
          </cell>
          <cell r="N1096">
            <v>0</v>
          </cell>
          <cell r="O1096">
            <v>11259719</v>
          </cell>
        </row>
        <row r="1097">
          <cell r="A1097" t="str">
            <v>D35020200050350202701020201002</v>
          </cell>
          <cell r="B1097" t="str">
            <v>PRODUCTOS ALIMENTICIOS, BEBIDAS Y TABACO; TEXTILES, PRENDAS DE VESTIR Y PRODUCTOS DE CUERO</v>
          </cell>
          <cell r="C1097">
            <v>8139719</v>
          </cell>
          <cell r="D1097">
            <v>0</v>
          </cell>
          <cell r="E1097">
            <v>8139719</v>
          </cell>
          <cell r="F1097">
            <v>0</v>
          </cell>
          <cell r="G1097">
            <v>8139719</v>
          </cell>
          <cell r="H1097">
            <v>0</v>
          </cell>
          <cell r="I1097">
            <v>0</v>
          </cell>
          <cell r="J1097">
            <v>0</v>
          </cell>
          <cell r="K1097">
            <v>8139719</v>
          </cell>
          <cell r="L1097">
            <v>0</v>
          </cell>
          <cell r="M1097">
            <v>8139719</v>
          </cell>
          <cell r="N1097">
            <v>0</v>
          </cell>
          <cell r="O1097">
            <v>8139719</v>
          </cell>
        </row>
        <row r="1098">
          <cell r="A1098" t="str">
            <v>D35020200050350202701020201002007</v>
          </cell>
          <cell r="B1098" t="str">
            <v>ARTÍCULOS TEXTILES (EXCEPTO PRENDAS DE VESTIR)</v>
          </cell>
          <cell r="C1098">
            <v>8139719</v>
          </cell>
          <cell r="D1098">
            <v>0</v>
          </cell>
          <cell r="E1098">
            <v>8139719</v>
          </cell>
          <cell r="F1098">
            <v>0</v>
          </cell>
          <cell r="G1098">
            <v>8139719</v>
          </cell>
          <cell r="H1098">
            <v>0</v>
          </cell>
          <cell r="I1098">
            <v>0</v>
          </cell>
          <cell r="J1098">
            <v>0</v>
          </cell>
          <cell r="K1098">
            <v>8139719</v>
          </cell>
          <cell r="L1098">
            <v>0</v>
          </cell>
          <cell r="M1098">
            <v>8139719</v>
          </cell>
          <cell r="N1098">
            <v>0</v>
          </cell>
          <cell r="O1098">
            <v>8139719</v>
          </cell>
        </row>
        <row r="1099">
          <cell r="A1099" t="str">
            <v>D35020200050350202701020201003</v>
          </cell>
          <cell r="B1099" t="str">
            <v>OTROS BIENES TRANSPORTABLES (EXCEPTO PRODUCTOS METÁLICOS, MAQUINARIA Y EQUIPO)</v>
          </cell>
          <cell r="C1099">
            <v>3120000</v>
          </cell>
          <cell r="D1099">
            <v>0</v>
          </cell>
          <cell r="E1099">
            <v>3120000</v>
          </cell>
          <cell r="F1099">
            <v>0</v>
          </cell>
          <cell r="G1099">
            <v>3120000</v>
          </cell>
          <cell r="H1099">
            <v>0</v>
          </cell>
          <cell r="I1099">
            <v>0</v>
          </cell>
          <cell r="J1099">
            <v>0</v>
          </cell>
          <cell r="K1099">
            <v>3120000</v>
          </cell>
          <cell r="L1099">
            <v>0</v>
          </cell>
          <cell r="M1099">
            <v>3120000</v>
          </cell>
          <cell r="N1099">
            <v>0</v>
          </cell>
          <cell r="O1099">
            <v>3120000</v>
          </cell>
        </row>
        <row r="1100">
          <cell r="A1100" t="str">
            <v>D35020200050350202701020201003001</v>
          </cell>
          <cell r="B1100" t="str">
            <v>PRODUCTOS DE MADERA, CORCHO, CESTERÍA Y ESPARTERÍA</v>
          </cell>
          <cell r="C1100">
            <v>3120000</v>
          </cell>
          <cell r="D1100">
            <v>0</v>
          </cell>
          <cell r="E1100">
            <v>3120000</v>
          </cell>
          <cell r="F1100">
            <v>0</v>
          </cell>
          <cell r="G1100">
            <v>3120000</v>
          </cell>
          <cell r="H1100">
            <v>0</v>
          </cell>
          <cell r="I1100">
            <v>0</v>
          </cell>
          <cell r="J1100">
            <v>0</v>
          </cell>
          <cell r="K1100">
            <v>3120000</v>
          </cell>
          <cell r="L1100">
            <v>0</v>
          </cell>
          <cell r="M1100">
            <v>3120000</v>
          </cell>
          <cell r="N1100">
            <v>0</v>
          </cell>
          <cell r="O1100">
            <v>3120000</v>
          </cell>
        </row>
        <row r="1101">
          <cell r="A1101" t="str">
            <v>D35020200050350202701020202</v>
          </cell>
          <cell r="B1101" t="str">
            <v>ADQUISICIÓN DE SERVICIOS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2">
          <cell r="A1102" t="str">
            <v>D35020200050350202701020202006</v>
          </cell>
          <cell r="B1102" t="str">
            <v>SERVICIOS DE ALOJAMIENTO; SERVICIOS DE SUMINISTRO DE COMIDAS Y BEBIDAS; SERVICIOS DE TRANSPORTE; Y SERVICIOS DE DISTRIBUCIÓN DE ELECTRICIDAD, GAS Y AGUA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 t="str">
            <v>D35020200050350202701020202006005</v>
          </cell>
          <cell r="B1103" t="str">
            <v>SERVICIOS DE TRANSPORTE DE CARGA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>D3502020005035020270102020200600501</v>
          </cell>
          <cell r="B1104" t="str">
            <v>SERVICIOS DE TRANSPORTE DE CARGA POR VÍA TERRESTRE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 t="str">
            <v>D35020200050350202701020202008</v>
          </cell>
          <cell r="B1105" t="str">
            <v>SERVICIOS PRESTADOS A LAS EMPRESAS Y SERVICIOS DE PRODUCCIÓN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6">
          <cell r="A1106" t="str">
            <v>D35020200050350202701020202008003</v>
          </cell>
          <cell r="B1106" t="str">
            <v>OTROS SERVICIOS PROFESIONALES, CIENTÍFICOS Y TÉCNICOS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7">
          <cell r="A1107" t="str">
            <v>D3502020005035020270102020200800301</v>
          </cell>
          <cell r="B1107" t="str">
            <v>SERVICIOS DE CONSULTORÍA EN ADMINISTRACIÓN Y SERVICIOS DE GESTIÓN; SERVICIOS DE TECNOLOGÍA DE LA INFORMACIÓN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</row>
        <row r="1108">
          <cell r="A1108" t="str">
            <v>D3502020005035020270102020200800308</v>
          </cell>
          <cell r="B1108" t="str">
            <v>SERVICIOS FOTOGRÁFICOS Y SERVICIOS DE REVELADO FOTOGRÁFICO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>D35020200050350202701020202008005</v>
          </cell>
          <cell r="B1109" t="str">
            <v>SERVICIOS DE SOPORTE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>D3502020005035020270102020200800509</v>
          </cell>
          <cell r="B1110" t="str">
            <v>OTROS SERVICIOS AUXILIARES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1">
          <cell r="A1111" t="str">
            <v>D35020200050350202703</v>
          </cell>
          <cell r="B1111" t="str">
            <v>DISEÑAR Y DESARROLLAR LA ESTRATEGIA DE DIVULGACIÓN DEL PROGRAMA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 t="str">
            <v>D35020200050350202703020202</v>
          </cell>
          <cell r="B1112" t="str">
            <v>ADQUISICIÓN DE SERVICIOS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 t="str">
            <v>D35020200050350202703020202008</v>
          </cell>
          <cell r="B1113" t="str">
            <v>SERVICIOS PRESTADOS A LAS EMPRESAS Y SERVICIOS DE PRODUCCIÓN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 t="str">
            <v>D35020200050350202703020202008003</v>
          </cell>
          <cell r="B1114" t="str">
            <v>OTROS SERVICIOS PROFESIONALES, CIENTÍFICOS Y TÉCNICOS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 t="str">
            <v>D3502020005035020270302020200800301</v>
          </cell>
          <cell r="B1115" t="str">
            <v>SERVICIOS DE CONSULTORÍA EN ADMINISTRACIÓN Y SERVICIOS DE GESTIÓN; SERVICIOS DE TECNOLOGÍA DE LA INFORMACIÓN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 t="str">
            <v>D35020200050350202703020202008004</v>
          </cell>
          <cell r="B1116" t="str">
            <v>SERVICIOS DE TELECOMUNICACIONES, TRANSMISIÓN Y SUMINISTRO DE INFORMACIÓN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>D3502020005035020270302020200800406</v>
          </cell>
          <cell r="B1117" t="str">
            <v>SERVICIOS DE PROGRAMACIÓN, DISTRIBUCIÓN Y TRANSMISIÓN DE PROGRAMAS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A1118" t="str">
            <v>D35020200050350202703020202008005</v>
          </cell>
          <cell r="B1118" t="str">
            <v>SERVICIOS DE SOPORTE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</row>
        <row r="1119">
          <cell r="A1119" t="str">
            <v>D3502020005035020270302020200800509</v>
          </cell>
          <cell r="B1119" t="str">
            <v>OTROS SERVICIOS AUXILIARES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 t="str">
            <v>D35020200050350202703020202009</v>
          </cell>
          <cell r="B1120" t="str">
            <v>SERVICIOS PARA LA COMUNIDAD, SOCIALES Y PERSONALES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 t="str">
            <v>D35020200050350202703020202009006</v>
          </cell>
          <cell r="B1121" t="str">
            <v>SERVICIOS DE ESPARCIMIENTO, CULTURALES Y DEPORTIVOS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A1122" t="str">
            <v>D3502020005035020270302020200900601</v>
          </cell>
          <cell r="B1122" t="str">
            <v>SERVICIOS AUDIOVISUALES Y SERVICIOS CONEXOS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</row>
        <row r="1123">
          <cell r="A1123" t="str">
            <v>D35020200050350202704</v>
          </cell>
          <cell r="B1123" t="str">
            <v>REALIZAR ESPACIOS DE SENSIBILIZACIÓN Y FORTALECIMIENTO INSTITUCIONAL PARA LA ARTESANÍA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A1124" t="str">
            <v>D35020200050350202704020202</v>
          </cell>
          <cell r="B1124" t="str">
            <v>ADQUISICIÓN DE SERVICIOS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 t="str">
            <v>D35020200050350202704020202006</v>
          </cell>
          <cell r="B1125" t="str">
            <v>SERVICIOS DE ALOJAMIENTO; SERVICIOS DE SUMINISTRO DE COMIDAS Y BEBIDAS; SERVICIOS DE TRANSPORTE; Y SERVICIOS DE DISTRIBUCIÓN DE ELECTRICIDAD, GAS Y AGUA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 t="str">
            <v>D35020200050350202704020202006004</v>
          </cell>
          <cell r="B1126" t="str">
            <v>SERVICIOS DE TRANSPORTE DE PASAJEROS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 t="str">
            <v>D35020200050350202704020202008</v>
          </cell>
          <cell r="B1127" t="str">
            <v>SERVICIOS PRESTADOS A LAS EMPRESAS Y SERVICIOS DE PRODUCCIÓN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A1128" t="str">
            <v>D35020200050350202704020202008005</v>
          </cell>
          <cell r="B1128" t="str">
            <v>SERVICIOS DE SOPORTE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A1129" t="str">
            <v>D3502020005035020270402020200800509</v>
          </cell>
          <cell r="B1129" t="str">
            <v>OTROS SERVICIOS AUXILIARES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</row>
        <row r="1130">
          <cell r="A1130" t="str">
            <v>D350202000503502109</v>
          </cell>
          <cell r="B1130" t="str">
            <v>DOCUMENTOS INVESTIGACIÓN SOBRE EL SECTOR ARTESANAL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1">
          <cell r="A1131" t="str">
            <v>D35020200050350210901</v>
          </cell>
          <cell r="B1131" t="str">
            <v>PRESTAR SERVICIOS DE APLICACIÓN DE INSTRUMENTO DE CARACTERIZACIÓN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</row>
        <row r="1132">
          <cell r="A1132" t="str">
            <v>D35020200050350210901020202</v>
          </cell>
          <cell r="B1132" t="str">
            <v>ADQUISICIÓN DE SERVICIOS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</row>
        <row r="1133">
          <cell r="A1133" t="str">
            <v>D35020200050350210901020202008</v>
          </cell>
          <cell r="B1133" t="str">
            <v>SERVICIOS PRESTADOS A LAS EMPRESAS Y SERVICIOS DE PRODUCCIÓN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 t="str">
            <v>D35020200050350210901020202008003</v>
          </cell>
          <cell r="B1134" t="str">
            <v>OTROS SERVICIOS PROFESIONALES, CIENTÍFICOS Y TÉCNICOS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</row>
        <row r="1135">
          <cell r="A1135" t="str">
            <v>D3502020005035021090102020200800307</v>
          </cell>
          <cell r="B1135" t="str">
            <v>SERVICIOS DE INVESTIGACIÓN DE MERCADOS Y DE ENCUESTAS DE OPINIÓN PÚBLICA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 t="str">
            <v>D35020200050350210902</v>
          </cell>
          <cell r="B1136" t="str">
            <v>PRESTAR SERVICIOS DE APLICACIÓN Y SISTEMATIZACIÓN DE INSTRUMENTO DE EVALUACIÓN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 t="str">
            <v>D35020200050350210902020202</v>
          </cell>
          <cell r="B1137" t="str">
            <v>ADQUISICIÓN DE SERVICIOS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 t="str">
            <v>D35020200050350210902020202006</v>
          </cell>
          <cell r="B1138" t="str">
            <v>SERVICIOS DE ALOJAMIENTO; SERVICIOS DE SUMINISTRO DE COMIDAS Y BEBIDAS; SERVICIOS DE TRANSPORTE; Y SERVICIOS DE DISTRIBUCIÓN DE ELECTRICIDAD, GAS Y AGUA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>D35020200050350210902020202006004</v>
          </cell>
          <cell r="B1139" t="str">
            <v>SERVICIOS DE TRANSPORTE DE PASAJEROS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>D35020200050350210902020202008</v>
          </cell>
          <cell r="B1140" t="str">
            <v>SERVICIOS PRESTADOS A LAS EMPRESAS Y SERVICIOS DE PRODUCCIÓN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>D35020200050350210902020202008003</v>
          </cell>
          <cell r="B1141" t="str">
            <v>OTROS SERVICIOS PROFESIONALES, CIENTÍFICOS Y TÉCNICOS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>D3502020005035021090202020200800307</v>
          </cell>
          <cell r="B1142" t="str">
            <v>SERVICIOS DE INVESTIGACIÓN DE MERCADOS Y DE ENCUESTAS DE OPINIÓN PÚBLICA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>D35020200050350210903</v>
          </cell>
          <cell r="B1143" t="str">
            <v>REALIZAR PROCESOS DE APOYO TÉCNICO Y ELABORACIÓN DE DOCUMENTOS DE CARACTERIZACIÓN Y EVALUACIÓN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>D35020200050350210903020202</v>
          </cell>
          <cell r="B1144" t="str">
            <v>ADQUISICIÓN DE SERVICIOS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A1145" t="str">
            <v>D35020200050350210903020202006</v>
          </cell>
          <cell r="B1145" t="str">
            <v>SERVICIOS DE ALOJAMIENTO; SERVICIOS DE SUMINISTRO DE COMIDAS Y BEBIDAS; SERVICIOS DE TRANSPORTE; Y SERVICIOS DE DISTRIBUCIÓN DE ELECTRICIDAD, GAS Y AGUA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</row>
        <row r="1146">
          <cell r="A1146" t="str">
            <v>D35020200050350210903020202006004</v>
          </cell>
          <cell r="B1146" t="str">
            <v>SERVICIOS DE TRANSPORTE DE PASAJEROS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 t="str">
            <v>D35020200050350210903020202008</v>
          </cell>
          <cell r="B1147" t="str">
            <v>SERVICIOS PRESTADOS A LAS EMPRESAS Y SERVICIOS DE PRODUCCIÓN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 t="str">
            <v>D35020200050350210903020202008003</v>
          </cell>
          <cell r="B1148" t="str">
            <v>OTROS SERVICIOS PROFESIONALES, CIENTÍFICOS Y TÉCNICOS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</row>
        <row r="1149">
          <cell r="A1149" t="str">
            <v>D3502020005035021090302020200800307</v>
          </cell>
          <cell r="B1149" t="str">
            <v>SERVICIOS DE INVESTIGACIÓN DE MERCADOS Y DE ENCUESTAS DE OPINIÓN PÚBLICA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A1150" t="str">
            <v>D3502020005035021090302020200800308</v>
          </cell>
          <cell r="B1150" t="str">
            <v>SERVICIOS FOTOGRÁFICOS Y SERVICIOS DE REVELADO FOTOGRÁFICO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</row>
        <row r="1151">
          <cell r="A1151" t="str">
            <v>D3502020012</v>
          </cell>
          <cell r="B1151" t="str">
            <v>FORTALECIMIENTO DEL SECTOR ARTESANAL EN LOS TERRITORIOS CON VOCACIÓN ARTESANAL, BASADO EN LA ESTRATEGIA DE GESTIÓN SOCIAL INTEGRAL GSI NACIONAL</v>
          </cell>
          <cell r="C1151">
            <v>15472904133</v>
          </cell>
          <cell r="D1151">
            <v>-3496685935</v>
          </cell>
          <cell r="E1151">
            <v>11976218198</v>
          </cell>
          <cell r="F1151">
            <v>1862981911</v>
          </cell>
          <cell r="G1151">
            <v>9078900369.4799995</v>
          </cell>
          <cell r="H1151">
            <v>2555128495</v>
          </cell>
          <cell r="I1151">
            <v>2897317828.52</v>
          </cell>
          <cell r="J1151">
            <v>284808755</v>
          </cell>
          <cell r="K1151">
            <v>6423571874.4799995</v>
          </cell>
          <cell r="L1151">
            <v>787657246</v>
          </cell>
          <cell r="M1151">
            <v>2557286404.1500001</v>
          </cell>
          <cell r="N1151">
            <v>774582373</v>
          </cell>
          <cell r="O1151">
            <v>2528031173.1500001</v>
          </cell>
        </row>
        <row r="1152">
          <cell r="A1152" t="str">
            <v>D350202001203502001</v>
          </cell>
          <cell r="B1152" t="str">
            <v>SERVICIO DE APOYO PARA LA FORMACIÓN DE CAPITAL HUMANO PERTINENTE PARA EL DESARROLLO EMPRESARIAL DE LOS TERRITORIOS (PRODUCTO PRINCIPAL DEL PROYECTO)</v>
          </cell>
          <cell r="C1152">
            <v>1182000000</v>
          </cell>
          <cell r="D1152">
            <v>-539687954</v>
          </cell>
          <cell r="E1152">
            <v>642312046</v>
          </cell>
          <cell r="F1152">
            <v>-31266667</v>
          </cell>
          <cell r="G1152">
            <v>522478712.48000002</v>
          </cell>
          <cell r="H1152">
            <v>0</v>
          </cell>
          <cell r="I1152">
            <v>119833333.51999998</v>
          </cell>
          <cell r="J1152">
            <v>-31266667</v>
          </cell>
          <cell r="K1152">
            <v>522478712.48000002</v>
          </cell>
          <cell r="L1152">
            <v>48000000</v>
          </cell>
          <cell r="M1152">
            <v>197712042.15000001</v>
          </cell>
          <cell r="N1152">
            <v>48000000</v>
          </cell>
          <cell r="O1152">
            <v>197712042.15000001</v>
          </cell>
        </row>
        <row r="1153">
          <cell r="A1153" t="str">
            <v>D35020200120350200101</v>
          </cell>
          <cell r="B1153" t="str">
            <v>IMPLEMENTAR LA ESTRATEGIA DE GESTIÓN SOCIAL INTEGRAL (GSI) PARA EL SECTOR ARTESANAL.</v>
          </cell>
          <cell r="C1153">
            <v>682000000</v>
          </cell>
          <cell r="D1153">
            <v>-39687954</v>
          </cell>
          <cell r="E1153">
            <v>642312046</v>
          </cell>
          <cell r="F1153">
            <v>-31266667</v>
          </cell>
          <cell r="G1153">
            <v>522478712.48000002</v>
          </cell>
          <cell r="H1153">
            <v>0</v>
          </cell>
          <cell r="I1153">
            <v>119833333.51999998</v>
          </cell>
          <cell r="J1153">
            <v>-31266667</v>
          </cell>
          <cell r="K1153">
            <v>522478712.48000002</v>
          </cell>
          <cell r="L1153">
            <v>48000000</v>
          </cell>
          <cell r="M1153">
            <v>197712042.15000001</v>
          </cell>
          <cell r="N1153">
            <v>48000000</v>
          </cell>
          <cell r="O1153">
            <v>197712042.15000001</v>
          </cell>
        </row>
        <row r="1154">
          <cell r="A1154" t="str">
            <v>D35020200120350200101020201</v>
          </cell>
          <cell r="B1154" t="str">
            <v>MATERIALES Y SUMINISTROS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D35020200120350200101020201000</v>
          </cell>
          <cell r="B1155" t="str">
            <v>AGRICULTURA, SILVICULTURA Y PRODUCTOS DE LA PESCA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A1156" t="str">
            <v>D35020200120350200101020201000001</v>
          </cell>
          <cell r="B1156" t="str">
            <v>PRODUCTOS DE LA AGRICULTURA Y LA HORTICULTURA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A1157" t="str">
            <v>D3502020012035020010102020100000109</v>
          </cell>
          <cell r="B1157" t="str">
            <v>PRODUCTOS DE FORRAJE, FIBRAS, PLANTAS VIVAS, FLORES Y CAPULLOS DE FLORES, TABACO EN RAMA Y CAUCHO NATURAL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 t="str">
            <v>D35020200120350200101020201000002</v>
          </cell>
          <cell r="B1158" t="str">
            <v>ANIMALES VIVOS Y PRODUCTOS ANIMALES (EXCEPTO LA CARNE)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</row>
        <row r="1159">
          <cell r="A1159" t="str">
            <v>D3502020012035020010102020100000209</v>
          </cell>
          <cell r="B1159" t="str">
            <v>OTROS PRODUCTOS ANIMALES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 t="str">
            <v>D35020200120350200101020201000003</v>
          </cell>
          <cell r="B1160" t="str">
            <v>PRODUCTOS DE LA SILVICULTURA Y DE LA EXPLOTACIÓN FORESTAL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 t="str">
            <v>D3502020012035020010102020100000301</v>
          </cell>
          <cell r="B1161" t="str">
            <v>MADERA EN BRUTO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 t="str">
            <v>D35020200120350200101020201002</v>
          </cell>
          <cell r="B1162" t="str">
            <v>PRODUCTOS ALIMENTICIOS, BEBIDAS Y TABACO; TEXTILES, PRENDAS DE VESTIR Y PRODUCTOS DE CUERO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 t="str">
            <v>D35020200120350200101020201002001</v>
          </cell>
          <cell r="B1163" t="str">
            <v>CARNE, PESCADO, FRUTAS, HORTALIZAS, ACEITES Y GRASAS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 t="str">
            <v>D3502020012035020010102020100200105</v>
          </cell>
          <cell r="B1164" t="str">
            <v>ACEITES Y GRASAS ANIMALES Y VEGETALES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</row>
        <row r="1165">
          <cell r="A1165" t="str">
            <v>D3502020012035020010102020100200107</v>
          </cell>
          <cell r="B116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>D35020200120350200101020201002006</v>
          </cell>
          <cell r="B1166" t="str">
            <v>HILADOS E HILOS; TEJIDOS DE FIBRAS TEXTILES INCLUSO AFELPADOS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7">
          <cell r="A1167" t="str">
            <v>D35020200120350200101020201002007</v>
          </cell>
          <cell r="B1167" t="str">
            <v>ARTÍCULOS TEXTILES (EXCEPTO PRENDAS DE VESTIR)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 t="str">
            <v>D35020200120350200101020201002008</v>
          </cell>
          <cell r="B1168" t="str">
            <v>DOTACIÓN (PRENDAS DE VESTIR Y CALZADO)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 t="str">
            <v>D35020200120350200101020201002009</v>
          </cell>
          <cell r="B1169" t="str">
            <v>CUERO Y PRODUCTOS DE CUERO; CALZADO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</row>
        <row r="1170">
          <cell r="A1170" t="str">
            <v>D35020200120350200101020201003</v>
          </cell>
          <cell r="B1170" t="str">
            <v>OTROS BIENES TRANSPORTABLES (EXCEPTO PRODUCTOS METÁLICOS, MAQUINARIA Y EQUIPO)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1">
          <cell r="A1171" t="str">
            <v>D35020200120350200101020201003001</v>
          </cell>
          <cell r="B1171" t="str">
            <v>PRODUCTOS DE MADERA, CORCHO, CESTERÍA Y ESPARTERÍA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</row>
        <row r="1172">
          <cell r="A1172" t="str">
            <v>D35020200120350200101020201003002</v>
          </cell>
          <cell r="B1172" t="str">
            <v>PASTA O PULPA, PAPEL Y PRODUCTOS DE PAPEL; IMPRESOS Y ARTÍCULOS RELACIONADOS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A1173" t="str">
            <v>D3502020012035020010102020100300201</v>
          </cell>
          <cell r="B1173" t="str">
            <v>PASTA DE PAPEL, PAPEL Y CARTÓN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 t="str">
            <v>D35020200120350200101020201003004</v>
          </cell>
          <cell r="B1174" t="str">
            <v>QUÍMICOS BÁSICOS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 t="str">
            <v>D3502020012035020010102020100300407</v>
          </cell>
          <cell r="B1175" t="str">
            <v>PLÁSTICOS EN FORMAS PRIMARIAS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6">
          <cell r="A1176" t="str">
            <v>D35020200120350200101020201003005</v>
          </cell>
          <cell r="B1176" t="str">
            <v>OTROS PRODUCTOS QUÍMICOS; FIBRAS ARTIFICIALES (O FIBRAS INDUSTRIALES HECHAS POR EL HOMBRE)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</row>
        <row r="1177">
          <cell r="A1177" t="str">
            <v>D3502020012035020010102020100300501</v>
          </cell>
          <cell r="B1177" t="str">
            <v>PINTURAS Y BARNICES Y PRODUCTOS RELACIONADOS; COLORES PARA LA PINTURA ARTÍSTICA; TINTAS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</row>
        <row r="1178">
          <cell r="A1178" t="str">
            <v>D3502020012035020010102020100300504</v>
          </cell>
          <cell r="B1178" t="str">
            <v>PRODUCTOS QUÍMICOS N.C.P.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</row>
        <row r="1179">
          <cell r="A1179" t="str">
            <v>D35020200120350200101020201003006</v>
          </cell>
          <cell r="B1179" t="str">
            <v>PRODUCTOS DE CAUCHO Y PLÁSTICO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</row>
        <row r="1180">
          <cell r="A1180" t="str">
            <v>D3502020012035020010102020100300602</v>
          </cell>
          <cell r="B1180" t="str">
            <v>OTROS PRODUCTOS DE CAUCHO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</row>
        <row r="1181">
          <cell r="A1181" t="str">
            <v>D35020200120350200101020201003007</v>
          </cell>
          <cell r="B1181" t="str">
            <v>VIDRIO Y PRODUCTOS DE VIDRIO Y OTROS PRODUCTOS NO METÁLICOS N.C.P.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 t="str">
            <v>D3502020012035020010102020100300701</v>
          </cell>
          <cell r="B1182" t="str">
            <v>VIDRIO Y PRODUCTOS DE VIDRIO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</row>
        <row r="1183">
          <cell r="A1183" t="str">
            <v>D3502020012035020010102020100300709</v>
          </cell>
          <cell r="B1183" t="str">
            <v>OTROS PRODUCTOS MINERALES NO METÁLICOS N.C.P.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</row>
        <row r="1184">
          <cell r="A1184" t="str">
            <v>D35020200120350200101020201003008</v>
          </cell>
          <cell r="B1184" t="str">
            <v>OTROS BIENES TRANSPORTABLES N.C.P.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</row>
        <row r="1185">
          <cell r="A1185" t="str">
            <v>D3502020012035020010102020100300801</v>
          </cell>
          <cell r="B1185" t="str">
            <v>MUEBLES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</row>
        <row r="1186">
          <cell r="A1186" t="str">
            <v>D3502020012035020010102020100300809</v>
          </cell>
          <cell r="B1186" t="str">
            <v>OTROS ARTÍCULOS MANUFACTURADOS N.C.P.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</row>
        <row r="1187">
          <cell r="A1187" t="str">
            <v>D35020200120350200101020201004</v>
          </cell>
          <cell r="B1187" t="str">
            <v>PRODUCTOS METÁLICOS Y PAQUETES DE SOFTWARE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</row>
        <row r="1188">
          <cell r="A1188" t="str">
            <v>D35020200120350200101020201004001</v>
          </cell>
          <cell r="B1188" t="str">
            <v>METALES BÁSICOS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</row>
        <row r="1189">
          <cell r="A1189" t="str">
            <v>D35020200120350200101020201004002</v>
          </cell>
          <cell r="B1189" t="str">
            <v>PRODUCTOS METÁLICOS ELABORADOS (EXCEPTO MAQUINARIA Y EQUIPO)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</row>
        <row r="1190">
          <cell r="A1190" t="str">
            <v>D35020200120350200101020201004003</v>
          </cell>
          <cell r="B1190" t="str">
            <v>MAQUINARIA PARA USO GENERAL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</row>
        <row r="1191">
          <cell r="A1191" t="str">
            <v>D3502020012035020010102020100400301</v>
          </cell>
          <cell r="B1191" t="str">
            <v>MOTORES Y TURBINAS Y SUS PARTES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</row>
        <row r="1192">
          <cell r="A1192" t="str">
            <v>D35020200120350200101020201004004</v>
          </cell>
          <cell r="B1192" t="str">
            <v>MAQUINARIA PARA USOS ESPECIALES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</row>
        <row r="1193">
          <cell r="A1193" t="str">
            <v>D3502020012035020010102020100400402</v>
          </cell>
          <cell r="B1193" t="str">
            <v>MÁQUINAS HERRAMIENTAS Y SUS PARTES, PIEZAS Y ACCESORIOS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</row>
        <row r="1194">
          <cell r="A1194" t="str">
            <v>D3502020012035020010102020100400403</v>
          </cell>
          <cell r="B1194" t="str">
            <v>MAQUINARIA PARA LA INDUSTRIA METALÚRGICA Y SUS PARTES Y PIEZAS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</row>
        <row r="1195">
          <cell r="A1195" t="str">
            <v>D3502020012035020010102020100400404</v>
          </cell>
          <cell r="B1195" t="str">
            <v>MAQUINARIA PARA LA MINERÍA, LA EXPLOTACIÓN DE CANTERAS Y LA CONSTRUCCIÓN Y SUS PARTES Y PIEZAS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</row>
        <row r="1196">
          <cell r="A1196" t="str">
            <v>D3502020012035020010102020100400405</v>
          </cell>
          <cell r="B1196" t="str">
            <v>MAQUINARIA PARA LA ELABORACIÓN DE ALIMENTOS, BEBIDAS Y TABACO, Y SUS PARTES Y PIEZAS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</row>
        <row r="1197">
          <cell r="A1197" t="str">
            <v>D3502020012035020010102020100400406</v>
          </cell>
          <cell r="B1197" t="str">
            <v>MAQUINARIA PARA LA FABRICACIÓN DE TEXTILES, PRENDAS DE VESTIR Y ARTÍCULOS DE CUERO, Y SUS PARTES Y PIEZAS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</row>
        <row r="1198">
          <cell r="A1198" t="str">
            <v>D3502020012035020010102020100400409</v>
          </cell>
          <cell r="B1198" t="str">
            <v>OTRA MAQUINARIA PARA USOS ESPECIALES Y SUS PARTES Y PIEZAS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</row>
        <row r="1199">
          <cell r="A1199" t="str">
            <v>D35020200120350200101020201004006</v>
          </cell>
          <cell r="B1199" t="str">
            <v>MAQUINARIA Y APARATOS ELÉCTRICOS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</row>
        <row r="1200">
          <cell r="A1200" t="str">
            <v>D3502020012035020010102020100400605</v>
          </cell>
          <cell r="B1200" t="str">
            <v>LÁMPARAS ELÉCTRICAS DE INCANDESCENCIA O DESCARGA; LÁMPARAS DE ARCO, EQUIPO PARA ALUMBRADO ELÉCTRICO; SUS PARTES Y PIEZAS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</row>
        <row r="1201">
          <cell r="A1201" t="str">
            <v>D3502020012035020010102020100400609</v>
          </cell>
          <cell r="B1201" t="str">
            <v>OTRO EQUIPO ELÉCTRICO Y SUS PARTES Y PIEZAS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</row>
        <row r="1202">
          <cell r="A1202" t="str">
            <v>D35020200120350200101020202</v>
          </cell>
          <cell r="B1202" t="str">
            <v>ADQUISICIÓN DE SERVICIOS</v>
          </cell>
          <cell r="C1202">
            <v>682000000</v>
          </cell>
          <cell r="D1202">
            <v>-39687954</v>
          </cell>
          <cell r="E1202">
            <v>642312046</v>
          </cell>
          <cell r="F1202">
            <v>-31266667</v>
          </cell>
          <cell r="G1202">
            <v>522478712.48000002</v>
          </cell>
          <cell r="H1202">
            <v>0</v>
          </cell>
          <cell r="I1202">
            <v>119833333.51999998</v>
          </cell>
          <cell r="J1202">
            <v>-31266667</v>
          </cell>
          <cell r="K1202">
            <v>522478712.48000002</v>
          </cell>
          <cell r="L1202">
            <v>48000000</v>
          </cell>
          <cell r="M1202">
            <v>197712042.15000001</v>
          </cell>
          <cell r="N1202">
            <v>48000000</v>
          </cell>
          <cell r="O1202">
            <v>197712042.15000001</v>
          </cell>
        </row>
        <row r="1203">
          <cell r="A1203" t="str">
            <v>D35020200120350200101020202005</v>
          </cell>
          <cell r="B1203" t="str">
            <v>SERVICIOS DE LA CONSTRUCCIÓN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</row>
        <row r="1204">
          <cell r="A1204" t="str">
            <v>D35020200120350200101020202005004</v>
          </cell>
          <cell r="B1204" t="str">
            <v>SERVICIOS DE CONSTRUCCIÓN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</row>
        <row r="1205">
          <cell r="A1205" t="str">
            <v>D3502020012035020010102020200500404</v>
          </cell>
          <cell r="B1205" t="str">
            <v>MONTAJE Y ERECCIÓN DE CONSTRUCCIONES PREFABRICADAS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</row>
        <row r="1206">
          <cell r="A1206" t="str">
            <v>D3502020012035020010102020200500406</v>
          </cell>
          <cell r="B1206" t="str">
            <v>SERVICIOS DE INSTALACIONES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</row>
        <row r="1207">
          <cell r="A1207" t="str">
            <v>D35020200120350200101020202006</v>
          </cell>
          <cell r="B1207" t="str">
            <v>SERVICIOS DE ALOJAMIENTO; SERVICIOS DE SUMINISTRO DE COMIDAS Y BEBIDAS; SERVICIOS DE TRANSPORTE; Y SERVICIOS DE DISTRIBUCIÓN DE ELECTRICIDAD, GAS Y AGUA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</row>
        <row r="1208">
          <cell r="A1208" t="str">
            <v>D35020200120350200101020202006003</v>
          </cell>
          <cell r="B1208" t="str">
            <v>ALOJAMIENTO; SERVICIOS DE SUMINISTROS DE COMIDAS Y BEBIDAS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</row>
        <row r="1209">
          <cell r="A1209" t="str">
            <v>D3502020012035020010102020200600301</v>
          </cell>
          <cell r="B1209" t="str">
            <v>SERVICIOS DE ALOJAMIENTO PARA ESTANCIAS CORTAS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</row>
        <row r="1210">
          <cell r="A1210" t="str">
            <v>D3502020012035020010102020200600303</v>
          </cell>
          <cell r="B1210" t="str">
            <v>SERVICIOS DE SUMINISTRO DE COMIDAS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</row>
        <row r="1211">
          <cell r="A1211" t="str">
            <v>D35020200120350200101020202006004</v>
          </cell>
          <cell r="B1211" t="str">
            <v>SERVICIOS DE TRANSPORTE DE PASAJEROS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</row>
        <row r="1212">
          <cell r="A1212" t="str">
            <v>D35020200120350200101020202006005</v>
          </cell>
          <cell r="B1212" t="str">
            <v>SERVICIOS DE TRANSPORTE DE CARGA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</row>
        <row r="1213">
          <cell r="A1213" t="str">
            <v>D3502020012035020010102020200600501</v>
          </cell>
          <cell r="B1213" t="str">
            <v>SERVICIOS DE TRANSPORTE DE CARGA POR VÍA TERRESTRE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 t="str">
            <v>D35020200120350200101020202006008</v>
          </cell>
          <cell r="B1214" t="str">
            <v>SERVICIOS POSTALES Y DE MENSAJERÍA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 t="str">
            <v>D35020200120350200101020202008</v>
          </cell>
          <cell r="B1215" t="str">
            <v>SERVICIOS PRESTADOS A LAS EMPRESAS Y SERVICIOS DE PRODUCCIÓN</v>
          </cell>
          <cell r="C1215">
            <v>682000000</v>
          </cell>
          <cell r="D1215">
            <v>-39687954</v>
          </cell>
          <cell r="E1215">
            <v>642312046</v>
          </cell>
          <cell r="F1215">
            <v>-31266667</v>
          </cell>
          <cell r="G1215">
            <v>522478712.48000002</v>
          </cell>
          <cell r="H1215">
            <v>0</v>
          </cell>
          <cell r="I1215">
            <v>119833333.51999998</v>
          </cell>
          <cell r="J1215">
            <v>-31266667</v>
          </cell>
          <cell r="K1215">
            <v>522478712.48000002</v>
          </cell>
          <cell r="L1215">
            <v>48000000</v>
          </cell>
          <cell r="M1215">
            <v>197712042.15000001</v>
          </cell>
          <cell r="N1215">
            <v>48000000</v>
          </cell>
          <cell r="O1215">
            <v>197712042.15000001</v>
          </cell>
        </row>
        <row r="1216">
          <cell r="A1216" t="str">
            <v>D35020200120350200101020202008001</v>
          </cell>
          <cell r="B1216" t="str">
            <v>SERVICIOS DE INVESTIGACIÓN Y DESARROLLO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A1217" t="str">
            <v>D3502020012035020010102020200800102</v>
          </cell>
          <cell r="B1217" t="str">
            <v>SERVICIOS DE INVESTIGACIÓN Y DESARROLLO EXPERIMENTAL EN CIENCIAS SOCIALES Y HUMANIDADES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A1218" t="str">
            <v>D35020200120350200101020202008003</v>
          </cell>
          <cell r="B1218" t="str">
            <v>OTROS SERVICIOS PROFESIONALES, CIENTÍFICOS Y TÉCNICOS</v>
          </cell>
          <cell r="C1218">
            <v>682000000</v>
          </cell>
          <cell r="D1218">
            <v>-39687954</v>
          </cell>
          <cell r="E1218">
            <v>642312046</v>
          </cell>
          <cell r="F1218">
            <v>-31266667</v>
          </cell>
          <cell r="G1218">
            <v>522478712.48000002</v>
          </cell>
          <cell r="H1218">
            <v>0</v>
          </cell>
          <cell r="I1218">
            <v>119833333.51999998</v>
          </cell>
          <cell r="J1218">
            <v>-31266667</v>
          </cell>
          <cell r="K1218">
            <v>522478712.48000002</v>
          </cell>
          <cell r="L1218">
            <v>48000000</v>
          </cell>
          <cell r="M1218">
            <v>197712042.15000001</v>
          </cell>
          <cell r="N1218">
            <v>48000000</v>
          </cell>
          <cell r="O1218">
            <v>197712042.15000001</v>
          </cell>
        </row>
        <row r="1219">
          <cell r="A1219" t="str">
            <v>D3502020012035020010102020200800301</v>
          </cell>
          <cell r="B1219" t="str">
            <v>SERVICIOS DE CONSULTORÍA EN ADMINISTRACIÓN Y SERVICIOS DE GESTIÓN; SERVICIOS DE TECNOLOGÍA DE LA INFORMACIÓN</v>
          </cell>
          <cell r="C1219">
            <v>682000000</v>
          </cell>
          <cell r="D1219">
            <v>-39687954</v>
          </cell>
          <cell r="E1219">
            <v>642312046</v>
          </cell>
          <cell r="F1219">
            <v>-31266667</v>
          </cell>
          <cell r="G1219">
            <v>522478712.48000002</v>
          </cell>
          <cell r="H1219">
            <v>0</v>
          </cell>
          <cell r="I1219">
            <v>119833333.51999998</v>
          </cell>
          <cell r="J1219">
            <v>-31266667</v>
          </cell>
          <cell r="K1219">
            <v>522478712.48000002</v>
          </cell>
          <cell r="L1219">
            <v>48000000</v>
          </cell>
          <cell r="M1219">
            <v>197712042.15000001</v>
          </cell>
          <cell r="N1219">
            <v>48000000</v>
          </cell>
          <cell r="O1219">
            <v>197712042.15000001</v>
          </cell>
        </row>
        <row r="1220">
          <cell r="A1220" t="str">
            <v>D3502020012035020010102020200800306</v>
          </cell>
          <cell r="B1220" t="str">
            <v>SERVICIOS DE PUBLICIDAD Y EL SUMINISTRO DE ESPACIO O TIEMPO PUBLICITARIOS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</row>
        <row r="1221">
          <cell r="A1221" t="str">
            <v>D3502020012035020010102020200800308</v>
          </cell>
          <cell r="B1221" t="str">
            <v>SERVICIOS FOTOGRÁFICOS Y SERVICIOS DE REVELADO FOTOGRÁFICO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 t="str">
            <v>D3502020012035020010102020200800309</v>
          </cell>
          <cell r="B1222" t="str">
            <v>OTROS SERVICIOS PROFESIONALES Y TÉCNICOS N.C.P.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 t="str">
            <v>D35020200120350200101020202008004</v>
          </cell>
          <cell r="B1223" t="str">
            <v>SERVICIOS DE TELECOMUNICACIONES, TRANSMISIÓN Y SUMINISTRO DE INFORMACIÓN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 t="str">
            <v>D3502020012035020010102020200800401</v>
          </cell>
          <cell r="B1224" t="str">
            <v>SERVICIOS DE TELEFONÍA Y OTRAS TELECOMUNICACIONES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 t="str">
            <v>D35020200120350200101020202008005</v>
          </cell>
          <cell r="B1225" t="str">
            <v>SERVICIOS DE SOPORTE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 t="str">
            <v>D3502020012035020010102020200800509</v>
          </cell>
          <cell r="B1226" t="str">
            <v>OTROS SERVICIOS AUXILIARES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D35020200120350200101020202010</v>
          </cell>
          <cell r="B1227" t="str">
            <v>VIÁTICOS DE LOS FUNCIONARIOS EN COMISIÓN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</row>
        <row r="1228">
          <cell r="A1228" t="str">
            <v>D35020200120350200102</v>
          </cell>
          <cell r="B1228" t="str">
            <v>IMPLEMENTAR PROTOCOLOS DE ABORDAJE PSICOSOCIAL PARA LOS ARTESANOS EN TODOS LOS TERRITORIOS</v>
          </cell>
          <cell r="C1228">
            <v>500000000</v>
          </cell>
          <cell r="D1228">
            <v>-500000000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</row>
        <row r="1229">
          <cell r="A1229" t="str">
            <v>D35020200120350200102020201</v>
          </cell>
          <cell r="B1229" t="str">
            <v>MATERIALES Y SUMINISTROS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</row>
        <row r="1230">
          <cell r="A1230" t="str">
            <v>D35020200120350200102020201000</v>
          </cell>
          <cell r="B1230" t="str">
            <v>AGRICULTURA, SILVICULTURA Y PRODUCTOS DE LA PESCA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</row>
        <row r="1231">
          <cell r="A1231" t="str">
            <v>D35020200120350200102020201000001</v>
          </cell>
          <cell r="B1231" t="str">
            <v>PRODUCTOS DE LA AGRICULTURA Y LA HORTICULTURA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</row>
        <row r="1232">
          <cell r="A1232" t="str">
            <v>D3502020012035020010202020100000109</v>
          </cell>
          <cell r="B1232" t="str">
            <v>PRODUCTOS DE FORRAJE, FIBRAS, PLANTAS VIVAS, FLORES Y CAPULLOS DE FLORES, TABACO EN RAMA Y CAUCHO NATURAL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</row>
        <row r="1233">
          <cell r="A1233" t="str">
            <v>D35020200120350200102020201000002</v>
          </cell>
          <cell r="B1233" t="str">
            <v>ANIMALES VIVOS Y PRODUCTOS ANIMALES (EXCEPTO LA CARNE)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</row>
        <row r="1234">
          <cell r="A1234" t="str">
            <v>D3502020012035020010202020100000209</v>
          </cell>
          <cell r="B1234" t="str">
            <v>OTROS PRODUCTOS ANIMALES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</row>
        <row r="1235">
          <cell r="A1235" t="str">
            <v>D35020200120350200102020201000003</v>
          </cell>
          <cell r="B1235" t="str">
            <v>PRODUCTOS DE LA SILVICULTURA Y DE LA EXPLOTACIÓN FORESTAL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</row>
        <row r="1236">
          <cell r="A1236" t="str">
            <v>D3502020012035020010202020100000301</v>
          </cell>
          <cell r="B1236" t="str">
            <v>MADERA EN BRUTO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</row>
        <row r="1237">
          <cell r="A1237" t="str">
            <v>D35020200120350200102020201002</v>
          </cell>
          <cell r="B1237" t="str">
            <v>PRODUCTOS ALIMENTICIOS, BEBIDAS Y TABACO; TEXTILES, PRENDAS DE VESTIR Y PRODUCTOS DE CUERO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</row>
        <row r="1238">
          <cell r="A1238" t="str">
            <v>D35020200120350200102020201002001</v>
          </cell>
          <cell r="B1238" t="str">
            <v>CARNE, PESCADO, FRUTAS, HORTALIZAS, ACEITES Y GRASAS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</row>
        <row r="1239">
          <cell r="A1239" t="str">
            <v>D3502020012035020010202020100200105</v>
          </cell>
          <cell r="B1239" t="str">
            <v>ACEITES Y GRASAS ANIMALES Y VEGETALES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</row>
        <row r="1240">
          <cell r="A1240" t="str">
            <v>D3502020012035020010202020100200107</v>
          </cell>
          <cell r="B124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</row>
        <row r="1241">
          <cell r="A1241" t="str">
            <v>D35020200120350200102020201002006</v>
          </cell>
          <cell r="B1241" t="str">
            <v>HILADOS E HILOS; TEJIDOS DE FIBRAS TEXTILES INCLUSO AFELPADOS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</row>
        <row r="1242">
          <cell r="A1242" t="str">
            <v>D35020200120350200102020201002007</v>
          </cell>
          <cell r="B1242" t="str">
            <v>ARTÍCULOS TEXTILES (EXCEPTO PRENDAS DE VESTIR)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</row>
        <row r="1243">
          <cell r="A1243" t="str">
            <v>D35020200120350200102020201002008</v>
          </cell>
          <cell r="B1243" t="str">
            <v>DOTACIÓN (PRENDAS DE VESTIR Y CALZADO)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</row>
        <row r="1244">
          <cell r="A1244" t="str">
            <v>D35020200120350200102020201002009</v>
          </cell>
          <cell r="B1244" t="str">
            <v>CUERO Y PRODUCTOS DE CUERO; CALZADO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</row>
        <row r="1245">
          <cell r="A1245" t="str">
            <v>D35020200120350200102020201003</v>
          </cell>
          <cell r="B1245" t="str">
            <v>OTROS BIENES TRANSPORTABLES (EXCEPTO PRODUCTOS METÁLICOS, MAQUINARIA Y EQUIPO)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</row>
        <row r="1246">
          <cell r="A1246" t="str">
            <v>D35020200120350200102020201003001</v>
          </cell>
          <cell r="B1246" t="str">
            <v>PRODUCTOS DE MADERA, CORCHO, CESTERÍA Y ESPARTERÍA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</row>
        <row r="1247">
          <cell r="A1247" t="str">
            <v>D35020200120350200102020201003002</v>
          </cell>
          <cell r="B1247" t="str">
            <v>PASTA O PULPA, PAPEL Y PRODUCTOS DE PAPEL; IMPRESOS Y ARTÍCULOS RELACIONADOS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</row>
        <row r="1248">
          <cell r="A1248" t="str">
            <v>D3502020012035020010202020100300201</v>
          </cell>
          <cell r="B1248" t="str">
            <v>PASTA DE PAPEL, PAPEL Y CARTÓN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</row>
        <row r="1249">
          <cell r="A1249" t="str">
            <v>D35020200120350200102020201003004</v>
          </cell>
          <cell r="B1249" t="str">
            <v>QUÍMICOS BÁSICOS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</row>
        <row r="1250">
          <cell r="A1250" t="str">
            <v>D3502020012035020010202020100300407</v>
          </cell>
          <cell r="B1250" t="str">
            <v>PLÁSTICOS EN FORMAS PRIMARIAS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</row>
        <row r="1251">
          <cell r="A1251" t="str">
            <v>D35020200120350200102020201003005</v>
          </cell>
          <cell r="B1251" t="str">
            <v>OTROS PRODUCTOS QUÍMICOS; FIBRAS ARTIFICIALES (O FIBRAS INDUSTRIALES HECHAS POR EL HOMBRE)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</row>
        <row r="1252">
          <cell r="A1252" t="str">
            <v>D3502020012035020010202020100300501</v>
          </cell>
          <cell r="B1252" t="str">
            <v>PINTURAS Y BARNICES Y PRODUCTOS RELACIONADOS; COLORES PARA LA PINTURA ARTÍSTICA; TINTAS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</row>
        <row r="1253">
          <cell r="A1253" t="str">
            <v>D3502020012035020010202020100300504</v>
          </cell>
          <cell r="B1253" t="str">
            <v>PRODUCTOS QUÍMICOS N.C.P.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</row>
        <row r="1254">
          <cell r="A1254" t="str">
            <v>D35020200120350200102020201003006</v>
          </cell>
          <cell r="B1254" t="str">
            <v>PRODUCTOS DE CAUCHO Y PLÁSTICO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</row>
        <row r="1255">
          <cell r="A1255" t="str">
            <v>D3502020012035020010202020100300602</v>
          </cell>
          <cell r="B1255" t="str">
            <v>OTROS PRODUCTOS DE CAUCHO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</row>
        <row r="1256">
          <cell r="A1256" t="str">
            <v>D35020200120350200102020201003007</v>
          </cell>
          <cell r="B1256" t="str">
            <v>VIDRIO Y PRODUCTOS DE VIDRIO Y OTROS PRODUCTOS NO METÁLICOS N.C.P.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</row>
        <row r="1257">
          <cell r="A1257" t="str">
            <v>D3502020012035020010202020100300701</v>
          </cell>
          <cell r="B1257" t="str">
            <v>VIDRIO Y PRODUCTOS DE VIDRIO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</row>
        <row r="1258">
          <cell r="A1258" t="str">
            <v>D3502020012035020010202020100300709</v>
          </cell>
          <cell r="B1258" t="str">
            <v>OTROS PRODUCTOS MINERALES NO METÁLICOS N.C.P.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</row>
        <row r="1259">
          <cell r="A1259" t="str">
            <v>D35020200120350200102020201003008</v>
          </cell>
          <cell r="B1259" t="str">
            <v>OTROS BIENES TRANSPORTABLES N.C.P.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</row>
        <row r="1260">
          <cell r="A1260" t="str">
            <v>D3502020012035020010202020100300801</v>
          </cell>
          <cell r="B1260" t="str">
            <v>MUEBLES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</row>
        <row r="1261">
          <cell r="A1261" t="str">
            <v>D3502020012035020010202020100300809</v>
          </cell>
          <cell r="B1261" t="str">
            <v>OTROS ARTÍCULOS MANUFACTURADOS N.C.P.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</row>
        <row r="1262">
          <cell r="A1262" t="str">
            <v>D35020200120350200102020201004</v>
          </cell>
          <cell r="B1262" t="str">
            <v>PRODUCTOS METÁLICOS Y PAQUETES DE SOFTWARE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</row>
        <row r="1263">
          <cell r="A1263" t="str">
            <v>D35020200120350200102020201004001</v>
          </cell>
          <cell r="B1263" t="str">
            <v>METALES BÁSICOS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</row>
        <row r="1264">
          <cell r="A1264" t="str">
            <v>D35020200120350200102020201004002</v>
          </cell>
          <cell r="B1264" t="str">
            <v>PRODUCTOS METÁLICOS ELABORADOS (EXCEPTO MAQUINARIA Y EQUIPO)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</row>
        <row r="1265">
          <cell r="A1265" t="str">
            <v>D35020200120350200102020201004003</v>
          </cell>
          <cell r="B1265" t="str">
            <v>MAQUINARIA PARA USO GENERAL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</row>
        <row r="1266">
          <cell r="A1266" t="str">
            <v>D3502020012035020010202020100400301</v>
          </cell>
          <cell r="B1266" t="str">
            <v>MOTORES Y TURBINAS Y SUS PARTES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</row>
        <row r="1267">
          <cell r="A1267" t="str">
            <v>D35020200120350200102020201004004</v>
          </cell>
          <cell r="B1267" t="str">
            <v>MAQUINARIA PARA USOS ESPECIALES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</row>
        <row r="1268">
          <cell r="A1268" t="str">
            <v>D3502020012035020010202020100400402</v>
          </cell>
          <cell r="B1268" t="str">
            <v>MÁQUINAS HERRAMIENTAS Y SUS PARTES, PIEZAS Y ACCESORIOS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</row>
        <row r="1269">
          <cell r="A1269" t="str">
            <v>D3502020012035020010202020100400403</v>
          </cell>
          <cell r="B1269" t="str">
            <v>MAQUINARIA PARA LA INDUSTRIA METALÚRGICA Y SUS PARTES Y PIEZAS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</row>
        <row r="1270">
          <cell r="A1270" t="str">
            <v>D3502020012035020010202020100400404</v>
          </cell>
          <cell r="B1270" t="str">
            <v>MAQUINARIA PARA LA MINERÍA, LA EXPLOTACIÓN DE CANTERAS Y LA CONSTRUCCIÓN Y SUS PARTES Y PIEZAS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</row>
        <row r="1271">
          <cell r="A1271" t="str">
            <v>D3502020012035020010202020100400405</v>
          </cell>
          <cell r="B1271" t="str">
            <v>MAQUINARIA PARA LA ELABORACIÓN DE ALIMENTOS, BEBIDAS Y TABACO, Y SUS PARTES Y PIEZAS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</row>
        <row r="1272">
          <cell r="A1272" t="str">
            <v>D3502020012035020010202020100400406</v>
          </cell>
          <cell r="B1272" t="str">
            <v>MAQUINARIA PARA LA FABRICACIÓN DE TEXTILES, PRENDAS DE VESTIR Y ARTÍCULOS DE CUERO, Y SUS PARTES Y PIEZAS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</row>
        <row r="1273">
          <cell r="A1273" t="str">
            <v>D3502020012035020010202020100400409</v>
          </cell>
          <cell r="B1273" t="str">
            <v>OTRA MAQUINARIA PARA USOS ESPECIALES Y SUS PARTES Y PIEZAS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</row>
        <row r="1274">
          <cell r="A1274" t="str">
            <v>D35020200120350200102020201004006</v>
          </cell>
          <cell r="B1274" t="str">
            <v>MAQUINARIA Y APARATOS ELÉCTRICOS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</row>
        <row r="1275">
          <cell r="A1275" t="str">
            <v>D3502020012035020010202020100400605</v>
          </cell>
          <cell r="B1275" t="str">
            <v>LÁMPARAS ELÉCTRICAS DE INCANDESCENCIA O DESCARGA; LÁMPARAS DE ARCO, EQUIPO PARA ALUMBRADO ELÉCTRICO; SUS PARTES Y PIEZAS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</row>
        <row r="1276">
          <cell r="A1276" t="str">
            <v>D3502020012035020010202020100400609</v>
          </cell>
          <cell r="B1276" t="str">
            <v>OTRO EQUIPO ELÉCTRICO Y SUS PARTES Y PIEZAS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</row>
        <row r="1277">
          <cell r="A1277" t="str">
            <v>D35020200120350200102020202</v>
          </cell>
          <cell r="B1277" t="str">
            <v>ADQUISICIÓN DE SERVICIOS</v>
          </cell>
          <cell r="C1277">
            <v>500000000</v>
          </cell>
          <cell r="D1277">
            <v>-500000000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</row>
        <row r="1278">
          <cell r="A1278" t="str">
            <v>D35020200120350200102020202005</v>
          </cell>
          <cell r="B1278" t="str">
            <v>SERVICIOS DE LA CONSTRUCCIÓN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</row>
        <row r="1279">
          <cell r="A1279" t="str">
            <v>D35020200120350200102020202005004</v>
          </cell>
          <cell r="B1279" t="str">
            <v>SERVICIOS DE CONSTRUCCIÓN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</row>
        <row r="1280">
          <cell r="A1280" t="str">
            <v>D3502020012035020010202020200500404</v>
          </cell>
          <cell r="B1280" t="str">
            <v>MONTAJE Y ERECCIÓN DE CONSTRUCCIONES PREFABRICADAS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</row>
        <row r="1281">
          <cell r="A1281" t="str">
            <v>D3502020012035020010202020200500406</v>
          </cell>
          <cell r="B1281" t="str">
            <v>SERVICIOS DE INSTALACIONES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</row>
        <row r="1282">
          <cell r="A1282" t="str">
            <v>D35020200120350200102020202006</v>
          </cell>
          <cell r="B1282" t="str">
            <v>SERVICIOS DE ALOJAMIENTO; SERVICIOS DE SUMINISTRO DE COMIDAS Y BEBIDAS; SERVICIOS DE TRANSPORTE; Y SERVICIOS DE DISTRIBUCIÓN DE ELECTRICIDAD, GAS Y AGUA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</row>
        <row r="1283">
          <cell r="A1283" t="str">
            <v>D35020200120350200102020202006003</v>
          </cell>
          <cell r="B1283" t="str">
            <v>ALOJAMIENTO; SERVICIOS DE SUMINISTROS DE COMIDAS Y BEBIDAS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</row>
        <row r="1284">
          <cell r="A1284" t="str">
            <v>D3502020012035020010202020200600301</v>
          </cell>
          <cell r="B1284" t="str">
            <v>SERVICIOS DE ALOJAMIENTO PARA ESTANCIAS CORTAS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</row>
        <row r="1285">
          <cell r="A1285" t="str">
            <v>D3502020012035020010202020200600303</v>
          </cell>
          <cell r="B1285" t="str">
            <v>SERVICIOS DE SUMINISTRO DE COMIDAS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</row>
        <row r="1286">
          <cell r="A1286" t="str">
            <v>D35020200120350200102020202006004</v>
          </cell>
          <cell r="B1286" t="str">
            <v>SERVICIOS DE TRANSPORTE DE PASAJEROS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</row>
        <row r="1287">
          <cell r="A1287" t="str">
            <v>D35020200120350200102020202006005</v>
          </cell>
          <cell r="B1287" t="str">
            <v>SERVICIOS DE TRANSPORTE DE CARGA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</row>
        <row r="1288">
          <cell r="A1288" t="str">
            <v>D3502020012035020010202020200600501</v>
          </cell>
          <cell r="B1288" t="str">
            <v>SERVICIOS DE TRANSPORTE DE CARGA POR VÍA TERRESTRE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</row>
        <row r="1289">
          <cell r="A1289" t="str">
            <v>D35020200120350200102020202006008</v>
          </cell>
          <cell r="B1289" t="str">
            <v>SERVICIOS POSTALES Y DE MENSAJERÍA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</row>
        <row r="1290">
          <cell r="A1290" t="str">
            <v>D35020200120350200102020202008</v>
          </cell>
          <cell r="B1290" t="str">
            <v>SERVICIOS PRESTADOS A LAS EMPRESAS Y SERVICIOS DE PRODUCCIÓN</v>
          </cell>
          <cell r="C1290">
            <v>500000000</v>
          </cell>
          <cell r="D1290">
            <v>-500000000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</row>
        <row r="1291">
          <cell r="A1291" t="str">
            <v>D35020200120350200102020202008001</v>
          </cell>
          <cell r="B1291" t="str">
            <v>SERVICIOS DE INVESTIGACIÓN Y DESARROLLO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</row>
        <row r="1292">
          <cell r="A1292" t="str">
            <v>D3502020012035020010202020200800102</v>
          </cell>
          <cell r="B1292" t="str">
            <v>SERVICIOS DE INVESTIGACIÓN Y DESARROLLO EXPERIMENTAL EN CIENCIAS SOCIALES Y HUMANIDADES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</row>
        <row r="1293">
          <cell r="A1293" t="str">
            <v>D35020200120350200102020202008003</v>
          </cell>
          <cell r="B1293" t="str">
            <v>OTROS SERVICIOS PROFESIONALES, CIENTÍFICOS Y TÉCNICOS</v>
          </cell>
          <cell r="C1293">
            <v>500000000</v>
          </cell>
          <cell r="D1293">
            <v>-500000000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</row>
        <row r="1294">
          <cell r="A1294" t="str">
            <v>D3502020012035020010202020200800301</v>
          </cell>
          <cell r="B1294" t="str">
            <v>SERVICIOS DE CONSULTORÍA EN ADMINISTRACIÓN Y SERVICIOS DE GESTIÓN; SERVICIOS DE TECNOLOGÍA DE LA INFORMACIÓN</v>
          </cell>
          <cell r="C1294">
            <v>500000000</v>
          </cell>
          <cell r="D1294">
            <v>-500000000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A1295" t="str">
            <v>D3502020012035020010202020200800306</v>
          </cell>
          <cell r="B1295" t="str">
            <v>SERVICIOS DE PUBLICIDAD Y EL SUMINISTRO DE ESPACIO O TIEMPO PUBLICITARIOS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</row>
        <row r="1296">
          <cell r="A1296" t="str">
            <v>D3502020012035020010202020200800308</v>
          </cell>
          <cell r="B1296" t="str">
            <v>SERVICIOS FOTOGRÁFICOS Y SERVICIOS DE REVELADO FOTOGRÁFICO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A1297" t="str">
            <v>D3502020012035020010202020200800309</v>
          </cell>
          <cell r="B1297" t="str">
            <v>OTROS SERVICIOS PROFESIONALES Y TÉCNICOS N.C.P.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A1298" t="str">
            <v>D35020200120350200102020202008004</v>
          </cell>
          <cell r="B1298" t="str">
            <v>SERVICIOS DE TELECOMUNICACIONES, TRANSMISIÓN Y SUMINISTRO DE INFORMACIÓN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A1299" t="str">
            <v>D3502020012035020010202020200800401</v>
          </cell>
          <cell r="B1299" t="str">
            <v>SERVICIOS DE TELEFONÍA Y OTRAS TELECOMUNICACIONES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A1300" t="str">
            <v>D35020200120350200102020202008005</v>
          </cell>
          <cell r="B1300" t="str">
            <v>SERVICIOS DE SOPORTE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A1301" t="str">
            <v>D3502020012035020010202020200800509</v>
          </cell>
          <cell r="B1301" t="str">
            <v>OTROS SERVICIOS AUXILIARES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A1302" t="str">
            <v>D35020200120350200102020202010</v>
          </cell>
          <cell r="B1302" t="str">
            <v>VIÁTICOS DE LOS FUNCIONARIOS EN COMISIÓN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A1303" t="str">
            <v>D350202001203502002</v>
          </cell>
          <cell r="B1303" t="str">
            <v>SERVICIO DE DISEÑO Y/O MEJORAMIENTO DE PRODUCTOS ARTESANALES</v>
          </cell>
          <cell r="C1303">
            <v>6860464155</v>
          </cell>
          <cell r="D1303">
            <v>-1757749992</v>
          </cell>
          <cell r="E1303">
            <v>5102714163</v>
          </cell>
          <cell r="F1303">
            <v>127568421</v>
          </cell>
          <cell r="G1303">
            <v>3812169097</v>
          </cell>
          <cell r="H1303">
            <v>162421093</v>
          </cell>
          <cell r="I1303">
            <v>1290545066</v>
          </cell>
          <cell r="J1303">
            <v>9614000</v>
          </cell>
          <cell r="K1303">
            <v>3549548004</v>
          </cell>
          <cell r="L1303">
            <v>411541068</v>
          </cell>
          <cell r="M1303">
            <v>1269446540</v>
          </cell>
          <cell r="N1303">
            <v>408491068</v>
          </cell>
          <cell r="O1303">
            <v>1263013207</v>
          </cell>
        </row>
        <row r="1304">
          <cell r="A1304" t="str">
            <v>D35020200120350200203</v>
          </cell>
          <cell r="B1304" t="str">
            <v>POTENCIAR LAS CAPACIDADES DE DISEÑO, PRODUCCIÓN, COMERCIALIZACIÓN Y REINVERSIÓN, A TRAVÉS DE LOS LABORATORIOS DE GESTIÓN SOCIAL, INNOVACIÓN Y CREATIVIDAD PARA EL CRECIMIENTO DEL SECTOR</v>
          </cell>
          <cell r="C1304">
            <v>6043517066</v>
          </cell>
          <cell r="D1304">
            <v>-1140802903</v>
          </cell>
          <cell r="E1304">
            <v>4902714163</v>
          </cell>
          <cell r="F1304">
            <v>27568421</v>
          </cell>
          <cell r="G1304">
            <v>3712169097</v>
          </cell>
          <cell r="H1304">
            <v>62421093</v>
          </cell>
          <cell r="I1304">
            <v>1190545066</v>
          </cell>
          <cell r="J1304">
            <v>9614000</v>
          </cell>
          <cell r="K1304">
            <v>3549548004</v>
          </cell>
          <cell r="L1304">
            <v>411541068</v>
          </cell>
          <cell r="M1304">
            <v>1269446540</v>
          </cell>
          <cell r="N1304">
            <v>408491068</v>
          </cell>
          <cell r="O1304">
            <v>1263013207</v>
          </cell>
        </row>
        <row r="1305">
          <cell r="A1305" t="str">
            <v>D35020200120350200203020201</v>
          </cell>
          <cell r="B1305" t="str">
            <v>MATERIALES Y SUMINISTROS</v>
          </cell>
          <cell r="C1305">
            <v>575502064</v>
          </cell>
          <cell r="D1305">
            <v>-130105047</v>
          </cell>
          <cell r="E1305">
            <v>445397017</v>
          </cell>
          <cell r="F1305">
            <v>62421093</v>
          </cell>
          <cell r="G1305">
            <v>62421093</v>
          </cell>
          <cell r="H1305">
            <v>62421093</v>
          </cell>
          <cell r="I1305">
            <v>382975924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</row>
        <row r="1306">
          <cell r="A1306" t="str">
            <v>D35020200120350200203020201000</v>
          </cell>
          <cell r="B1306" t="str">
            <v>AGRICULTURA, SILVICULTURA Y PRODUCTOS DE LA PESCA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</row>
        <row r="1307">
          <cell r="A1307" t="str">
            <v>D35020200120350200203020201000001</v>
          </cell>
          <cell r="B1307" t="str">
            <v>PRODUCTOS DE LA AGRICULTURA Y LA HORTICULTURA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</row>
        <row r="1308">
          <cell r="A1308" t="str">
            <v>D3502020012035020020302020100000109</v>
          </cell>
          <cell r="B1308" t="str">
            <v>PRODUCTOS DE FORRAJE, FIBRAS, PLANTAS VIVAS, FLORES Y CAPULLOS DE FLORES, TABACO EN RAMA Y CAUCHO NATURAL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</row>
        <row r="1309">
          <cell r="A1309" t="str">
            <v>D35020200120350200203020201000002</v>
          </cell>
          <cell r="B1309" t="str">
            <v>ANIMALES VIVOS Y PRODUCTOS ANIMALES (EXCEPTO LA CARNE)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</row>
        <row r="1310">
          <cell r="A1310" t="str">
            <v>D3502020012035020020302020100000209</v>
          </cell>
          <cell r="B1310" t="str">
            <v>OTROS PRODUCTOS ANIMALES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</row>
        <row r="1311">
          <cell r="A1311" t="str">
            <v>D35020200120350200203020201000003</v>
          </cell>
          <cell r="B1311" t="str">
            <v>PRODUCTOS DE LA SILVICULTURA Y DE LA EXPLOTACIÓN FORESTAL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</row>
        <row r="1312">
          <cell r="A1312" t="str">
            <v>D3502020012035020020302020100000301</v>
          </cell>
          <cell r="B1312" t="str">
            <v>MADERA EN BRUTO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</row>
        <row r="1313">
          <cell r="A1313" t="str">
            <v>D35020200120350200203020201002</v>
          </cell>
          <cell r="B1313" t="str">
            <v>PRODUCTOS ALIMENTICIOS, BEBIDAS Y TABACO; TEXTILES, PRENDAS DE VESTIR Y PRODUCTOS DE CUERO</v>
          </cell>
          <cell r="C1313">
            <v>570502064</v>
          </cell>
          <cell r="D1313">
            <v>-130105047</v>
          </cell>
          <cell r="E1313">
            <v>440397017</v>
          </cell>
          <cell r="F1313">
            <v>62421093</v>
          </cell>
          <cell r="G1313">
            <v>62421093</v>
          </cell>
          <cell r="H1313">
            <v>62421093</v>
          </cell>
          <cell r="I1313">
            <v>377975924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</row>
        <row r="1314">
          <cell r="A1314" t="str">
            <v>D35020200120350200203020201002001</v>
          </cell>
          <cell r="B1314" t="str">
            <v>CARNE, PESCADO, FRUTAS, HORTALIZAS, ACEITES Y GRASAS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</row>
        <row r="1315">
          <cell r="A1315" t="str">
            <v>D3502020012035020020302020100200105</v>
          </cell>
          <cell r="B1315" t="str">
            <v>ACEITES Y GRASAS ANIMALES Y VEGETALES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</row>
        <row r="1316">
          <cell r="A1316" t="str">
            <v>D3502020012035020020302020100200107</v>
          </cell>
          <cell r="B131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</row>
        <row r="1317">
          <cell r="A1317" t="str">
            <v>D35020200120350200203020201002006</v>
          </cell>
          <cell r="B1317" t="str">
            <v>HILADOS E HILOS; TEJIDOS DE FIBRAS TEXTILES INCLUSO AFELPADOS</v>
          </cell>
          <cell r="C1317">
            <v>570502064</v>
          </cell>
          <cell r="D1317">
            <v>-130105047</v>
          </cell>
          <cell r="E1317">
            <v>440397017</v>
          </cell>
          <cell r="F1317">
            <v>62421093</v>
          </cell>
          <cell r="G1317">
            <v>62421093</v>
          </cell>
          <cell r="H1317">
            <v>62421093</v>
          </cell>
          <cell r="I1317">
            <v>377975924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</row>
        <row r="1318">
          <cell r="A1318" t="str">
            <v>D35020200120350200203020201002007</v>
          </cell>
          <cell r="B1318" t="str">
            <v>ARTÍCULOS TEXTILES (EXCEPTO PRENDAS DE VESTIR)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</row>
        <row r="1319">
          <cell r="A1319" t="str">
            <v>D35020200120350200203020201002008</v>
          </cell>
          <cell r="B1319" t="str">
            <v>DOTACIÓN (PRENDAS DE VESTIR Y CALZADO)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</row>
        <row r="1320">
          <cell r="A1320" t="str">
            <v>D35020200120350200203020201002009</v>
          </cell>
          <cell r="B1320" t="str">
            <v>CUERO Y PRODUCTOS DE CUERO; CALZADO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</row>
        <row r="1321">
          <cell r="A1321" t="str">
            <v>D35020200120350200203020201003</v>
          </cell>
          <cell r="B1321" t="str">
            <v>OTROS BIENES TRANSPORTABLES (EXCEPTO PRODUCTOS METÁLICOS, MAQUINARIA Y EQUIPO)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</row>
        <row r="1322">
          <cell r="A1322" t="str">
            <v>D35020200120350200203020201003001</v>
          </cell>
          <cell r="B1322" t="str">
            <v>PRODUCTOS DE MADERA, CORCHO, CESTERÍA Y ESPARTERÍA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</row>
        <row r="1323">
          <cell r="A1323" t="str">
            <v>D35020200120350200203020201003002</v>
          </cell>
          <cell r="B1323" t="str">
            <v>PASTA O PULPA, PAPEL Y PRODUCTOS DE PAPEL; IMPRESOS Y ARTÍCULOS RELACIONADOS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</row>
        <row r="1324">
          <cell r="A1324" t="str">
            <v>D3502020012035020020302020100300201</v>
          </cell>
          <cell r="B1324" t="str">
            <v>PASTA DE PAPEL, PAPEL Y CARTÓN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A1325" t="str">
            <v>D35020200120350200203020201003004</v>
          </cell>
          <cell r="B1325" t="str">
            <v>QUÍMICOS BÁSICOS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</row>
        <row r="1326">
          <cell r="A1326" t="str">
            <v>D3502020012035020020302020100300407</v>
          </cell>
          <cell r="B1326" t="str">
            <v>PLÁSTICOS EN FORMAS PRIMARIAS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</row>
        <row r="1327">
          <cell r="A1327" t="str">
            <v>D35020200120350200203020201003005</v>
          </cell>
          <cell r="B1327" t="str">
            <v>OTROS PRODUCTOS QUÍMICOS; FIBRAS ARTIFICIALES (O FIBRAS INDUSTRIALES HECHAS POR EL HOMBRE)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</row>
        <row r="1328">
          <cell r="A1328" t="str">
            <v>D3502020012035020020302020100300501</v>
          </cell>
          <cell r="B1328" t="str">
            <v>PINTURAS Y BARNICES Y PRODUCTOS RELACIONADOS; COLORES PARA LA PINTURA ARTÍSTICA; TINTAS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</row>
        <row r="1329">
          <cell r="A1329" t="str">
            <v>D3502020012035020020302020100300504</v>
          </cell>
          <cell r="B1329" t="str">
            <v>PRODUCTOS QUÍMICOS N.C.P.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</row>
        <row r="1330">
          <cell r="A1330" t="str">
            <v>D35020200120350200203020201003006</v>
          </cell>
          <cell r="B1330" t="str">
            <v>PRODUCTOS DE CAUCHO Y PLÁSTICO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</row>
        <row r="1331">
          <cell r="A1331" t="str">
            <v>D3502020012035020020302020100300602</v>
          </cell>
          <cell r="B1331" t="str">
            <v>OTROS PRODUCTOS DE CAUCHO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</row>
        <row r="1332">
          <cell r="A1332" t="str">
            <v>D35020200120350200203020201003007</v>
          </cell>
          <cell r="B1332" t="str">
            <v>VIDRIO Y PRODUCTOS DE VIDRIO Y OTROS PRODUCTOS NO METÁLICOS N.C.P.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</row>
        <row r="1333">
          <cell r="A1333" t="str">
            <v>D3502020012035020020302020100300701</v>
          </cell>
          <cell r="B1333" t="str">
            <v>VIDRIO Y PRODUCTOS DE VIDRIO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</row>
        <row r="1334">
          <cell r="A1334" t="str">
            <v>D3502020012035020020302020100300709</v>
          </cell>
          <cell r="B1334" t="str">
            <v>OTROS PRODUCTOS MINERALES NO METÁLICOS N.C.P.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</row>
        <row r="1335">
          <cell r="A1335" t="str">
            <v>D35020200120350200203020201003008</v>
          </cell>
          <cell r="B1335" t="str">
            <v>OTROS BIENES TRANSPORTABLES N.C.P.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</row>
        <row r="1336">
          <cell r="A1336" t="str">
            <v>D3502020012035020020302020100300801</v>
          </cell>
          <cell r="B1336" t="str">
            <v>MUEBLES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</row>
        <row r="1337">
          <cell r="A1337" t="str">
            <v>D3502020012035020020302020100300809</v>
          </cell>
          <cell r="B1337" t="str">
            <v>OTROS ARTÍCULOS MANUFACTURADOS N.C.P.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</row>
        <row r="1338">
          <cell r="A1338" t="str">
            <v>D35020200120350200203020201004</v>
          </cell>
          <cell r="B1338" t="str">
            <v>PRODUCTOS METÁLICOS Y PAQUETES DE SOFTWARE</v>
          </cell>
          <cell r="C1338">
            <v>5000000</v>
          </cell>
          <cell r="D1338">
            <v>0</v>
          </cell>
          <cell r="E1338">
            <v>5000000</v>
          </cell>
          <cell r="F1338">
            <v>0</v>
          </cell>
          <cell r="G1338">
            <v>0</v>
          </cell>
          <cell r="H1338">
            <v>0</v>
          </cell>
          <cell r="I1338">
            <v>5000000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</row>
        <row r="1339">
          <cell r="A1339" t="str">
            <v>D35020200120350200203020201004001</v>
          </cell>
          <cell r="B1339" t="str">
            <v>METALES BÁSICOS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</row>
        <row r="1340">
          <cell r="A1340" t="str">
            <v>D35020200120350200203020201004002</v>
          </cell>
          <cell r="B1340" t="str">
            <v>PRODUCTOS METÁLICOS ELABORADOS (EXCEPTO MAQUINARIA Y EQUIPO)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</row>
        <row r="1341">
          <cell r="A1341" t="str">
            <v>D35020200120350200203020201004003</v>
          </cell>
          <cell r="B1341" t="str">
            <v>MAQUINARIA PARA USO GENERAL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</row>
        <row r="1342">
          <cell r="A1342" t="str">
            <v>D3502020012035020020302020100400301</v>
          </cell>
          <cell r="B1342" t="str">
            <v>MOTORES Y TURBINAS Y SUS PARTES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</row>
        <row r="1343">
          <cell r="A1343" t="str">
            <v>D35020200120350200203020201004004</v>
          </cell>
          <cell r="B1343" t="str">
            <v>MAQUINARIA PARA USOS ESPECIALES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</row>
        <row r="1344">
          <cell r="A1344" t="str">
            <v>D3502020012035020020302020100400402</v>
          </cell>
          <cell r="B1344" t="str">
            <v>MÁQUINAS HERRAMIENTAS Y SUS PARTES, PIEZAS Y ACCESORIOS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</row>
        <row r="1345">
          <cell r="A1345" t="str">
            <v>D3502020012035020020302020100400403</v>
          </cell>
          <cell r="B1345" t="str">
            <v>MAQUINARIA PARA LA INDUSTRIA METALÚRGICA Y SUS PARTES Y PIEZAS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</row>
        <row r="1346">
          <cell r="A1346" t="str">
            <v>D3502020012035020020302020100400404</v>
          </cell>
          <cell r="B1346" t="str">
            <v>MAQUINARIA PARA LA MINERÍA, LA EXPLOTACIÓN DE CANTERAS Y LA CONSTRUCCIÓN Y SUS PARTES Y PIEZAS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</row>
        <row r="1347">
          <cell r="A1347" t="str">
            <v>D3502020012035020020302020100400405</v>
          </cell>
          <cell r="B1347" t="str">
            <v>MAQUINARIA PARA LA ELABORACIÓN DE ALIMENTOS, BEBIDAS Y TABACO, Y SUS PARTES Y PIEZAS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</row>
        <row r="1348">
          <cell r="A1348" t="str">
            <v>D3502020012035020020302020100400406</v>
          </cell>
          <cell r="B1348" t="str">
            <v>MAQUINARIA PARA LA FABRICACIÓN DE TEXTILES, PRENDAS DE VESTIR Y ARTÍCULOS DE CUERO, Y SUS PARTES Y PIEZAS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</row>
        <row r="1349">
          <cell r="A1349" t="str">
            <v>D3502020012035020020302020100400409</v>
          </cell>
          <cell r="B1349" t="str">
            <v>OTRA MAQUINARIA PARA USOS ESPECIALES Y SUS PARTES Y PIEZAS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</row>
        <row r="1350">
          <cell r="A1350" t="str">
            <v>D35020200120350200203020201004005</v>
          </cell>
          <cell r="B1350" t="str">
            <v>MAQUINARIA DE OFICINA, CONTABILIDAD E INFORMÁTICA</v>
          </cell>
          <cell r="C1350">
            <v>5000000</v>
          </cell>
          <cell r="D1350">
            <v>0</v>
          </cell>
          <cell r="E1350">
            <v>5000000</v>
          </cell>
          <cell r="F1350">
            <v>0</v>
          </cell>
          <cell r="G1350">
            <v>0</v>
          </cell>
          <cell r="H1350">
            <v>0</v>
          </cell>
          <cell r="I1350">
            <v>5000000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</row>
        <row r="1351">
          <cell r="A1351" t="str">
            <v>D3502020012035020020302020100400501</v>
          </cell>
          <cell r="B1351" t="str">
            <v>MÁQUINAS PARA OFICINA Y CONTABILIDAD, Y SUS PARTES Y ACCESORIOS</v>
          </cell>
          <cell r="C1351">
            <v>5000000</v>
          </cell>
          <cell r="D1351">
            <v>0</v>
          </cell>
          <cell r="E1351">
            <v>5000000</v>
          </cell>
          <cell r="F1351">
            <v>0</v>
          </cell>
          <cell r="G1351">
            <v>0</v>
          </cell>
          <cell r="H1351">
            <v>0</v>
          </cell>
          <cell r="I1351">
            <v>5000000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</row>
        <row r="1352">
          <cell r="A1352" t="str">
            <v>D35020200120350200203020201004006</v>
          </cell>
          <cell r="B1352" t="str">
            <v>MAQUINARIA Y APARATOS ELÉCTRICOS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</row>
        <row r="1353">
          <cell r="A1353" t="str">
            <v>D3502020012035020020302020100400605</v>
          </cell>
          <cell r="B1353" t="str">
            <v>LÁMPARAS ELÉCTRICAS DE INCANDESCENCIA O DESCARGA; LÁMPARAS DE ARCO, EQUIPO PARA ALUMBRADO ELÉCTRICO; SUS PARTES Y PIEZAS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</row>
        <row r="1354">
          <cell r="A1354" t="str">
            <v>D3502020012035020020302020100400609</v>
          </cell>
          <cell r="B1354" t="str">
            <v>OTRO EQUIPO ELÉCTRICO Y SUS PARTES Y PIEZAS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</row>
        <row r="1355">
          <cell r="A1355" t="str">
            <v>D35020200120350200203020202</v>
          </cell>
          <cell r="B1355" t="str">
            <v>ADQUISICIÓN DE SERVICIOS</v>
          </cell>
          <cell r="C1355">
            <v>5468015002</v>
          </cell>
          <cell r="D1355">
            <v>-1010697856</v>
          </cell>
          <cell r="E1355">
            <v>4457317146</v>
          </cell>
          <cell r="F1355">
            <v>-34852672</v>
          </cell>
          <cell r="G1355">
            <v>3649748004</v>
          </cell>
          <cell r="H1355">
            <v>0</v>
          </cell>
          <cell r="I1355">
            <v>807569142</v>
          </cell>
          <cell r="J1355">
            <v>9614000</v>
          </cell>
          <cell r="K1355">
            <v>3549548004</v>
          </cell>
          <cell r="L1355">
            <v>411541068</v>
          </cell>
          <cell r="M1355">
            <v>1269446540</v>
          </cell>
          <cell r="N1355">
            <v>408491068</v>
          </cell>
          <cell r="O1355">
            <v>1263013207</v>
          </cell>
        </row>
        <row r="1356">
          <cell r="A1356" t="str">
            <v>D35020200120350200203020202005</v>
          </cell>
          <cell r="B1356" t="str">
            <v>SERVICIOS DE LA CONSTRUCCIÓN</v>
          </cell>
          <cell r="C1356">
            <v>40000000</v>
          </cell>
          <cell r="D1356">
            <v>0</v>
          </cell>
          <cell r="E1356">
            <v>40000000</v>
          </cell>
          <cell r="F1356">
            <v>0</v>
          </cell>
          <cell r="G1356">
            <v>0</v>
          </cell>
          <cell r="H1356">
            <v>0</v>
          </cell>
          <cell r="I1356">
            <v>40000000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</row>
        <row r="1357">
          <cell r="A1357" t="str">
            <v>D35020200120350200203020202005004</v>
          </cell>
          <cell r="B1357" t="str">
            <v>SERVICIOS DE CONSTRUCCIÓN</v>
          </cell>
          <cell r="C1357">
            <v>40000000</v>
          </cell>
          <cell r="D1357">
            <v>0</v>
          </cell>
          <cell r="E1357">
            <v>40000000</v>
          </cell>
          <cell r="F1357">
            <v>0</v>
          </cell>
          <cell r="G1357">
            <v>0</v>
          </cell>
          <cell r="H1357">
            <v>0</v>
          </cell>
          <cell r="I1357">
            <v>40000000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</row>
        <row r="1358">
          <cell r="A1358" t="str">
            <v>D3502020012035020020302020200500404</v>
          </cell>
          <cell r="B1358" t="str">
            <v>MONTAJE Y ERECCIÓN DE CONSTRUCCIONES PREFABRICADAS</v>
          </cell>
          <cell r="C1358">
            <v>40000000</v>
          </cell>
          <cell r="D1358">
            <v>0</v>
          </cell>
          <cell r="E1358">
            <v>40000000</v>
          </cell>
          <cell r="F1358">
            <v>0</v>
          </cell>
          <cell r="G1358">
            <v>0</v>
          </cell>
          <cell r="H1358">
            <v>0</v>
          </cell>
          <cell r="I1358">
            <v>40000000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</row>
        <row r="1359">
          <cell r="A1359" t="str">
            <v>D3502020012035020020302020200500406</v>
          </cell>
          <cell r="B1359" t="str">
            <v>SERVICIOS DE INSTALACIONES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</row>
        <row r="1360">
          <cell r="A1360" t="str">
            <v>D35020200120350200203020202006</v>
          </cell>
          <cell r="B1360" t="str">
            <v>SERVICIOS DE ALOJAMIENTO; SERVICIOS DE SUMINISTRO DE COMIDAS Y BEBIDAS; SERVICIOS DE TRANSPORTE; Y SERVICIOS DE DISTRIBUCIÓN DE ELECTRICIDAD, GAS Y AGUA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</row>
        <row r="1361">
          <cell r="A1361" t="str">
            <v>D35020200120350200203020202006003</v>
          </cell>
          <cell r="B1361" t="str">
            <v>ALOJAMIENTO; SERVICIOS DE SUMINISTROS DE COMIDAS Y BEBIDAS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</row>
        <row r="1362">
          <cell r="A1362" t="str">
            <v>D3502020012035020020302020200600301</v>
          </cell>
          <cell r="B1362" t="str">
            <v>SERVICIOS DE ALOJAMIENTO PARA ESTANCIAS CORTAS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</row>
        <row r="1363">
          <cell r="A1363" t="str">
            <v>D3502020012035020020302020200600303</v>
          </cell>
          <cell r="B1363" t="str">
            <v>SERVICIOS DE SUMINISTRO DE COMIDAS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</row>
        <row r="1364">
          <cell r="A1364" t="str">
            <v>D35020200120350200203020202006004</v>
          </cell>
          <cell r="B1364" t="str">
            <v>SERVICIOS DE TRANSPORTE DE PASAJEROS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</row>
        <row r="1365">
          <cell r="A1365" t="str">
            <v>D35020200120350200203020202006005</v>
          </cell>
          <cell r="B1365" t="str">
            <v>SERVICIOS DE TRANSPORTE DE CARGA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</row>
        <row r="1366">
          <cell r="A1366" t="str">
            <v>D3502020012035020020302020200600501</v>
          </cell>
          <cell r="B1366" t="str">
            <v>SERVICIOS DE TRANSPORTE DE CARGA POR VÍA TERRESTRE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</row>
        <row r="1367">
          <cell r="A1367" t="str">
            <v>D35020200120350200203020202006008</v>
          </cell>
          <cell r="B1367" t="str">
            <v>SERVICIOS POSTALES Y DE MENSAJERÍA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</row>
        <row r="1368">
          <cell r="A1368" t="str">
            <v>D35020200120350200203020202007</v>
          </cell>
          <cell r="B1368" t="str">
            <v>SERVICIOS FINANCIEROS Y SERVICIOS CONEXOS, SERVICIOS INMOBILIARIOS Y SERVICIOS DE LEASING</v>
          </cell>
          <cell r="C1368">
            <v>100200000</v>
          </cell>
          <cell r="D1368">
            <v>0</v>
          </cell>
          <cell r="E1368">
            <v>100200000</v>
          </cell>
          <cell r="F1368">
            <v>100200000</v>
          </cell>
          <cell r="G1368">
            <v>100200000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</row>
        <row r="1369">
          <cell r="A1369" t="str">
            <v>D35020200120350200203020202007001</v>
          </cell>
          <cell r="B1369" t="str">
            <v>SERVICIOS FINANCIEROS Y SERVICIOS CONEXOS</v>
          </cell>
          <cell r="C1369">
            <v>100200000</v>
          </cell>
          <cell r="D1369">
            <v>0</v>
          </cell>
          <cell r="E1369">
            <v>100200000</v>
          </cell>
          <cell r="F1369">
            <v>100200000</v>
          </cell>
          <cell r="G1369">
            <v>100200000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</row>
        <row r="1370">
          <cell r="A1370" t="str">
            <v>D3502020012035020020302020200700103</v>
          </cell>
          <cell r="B1370" t="str">
            <v>SERVICIOS DE SEGUROS Y PENSIONES (CON EXCLUSIÓN DE SERVICIOS DE REASEGURO), EXCEPTO LOS SERVICIOS DE SEGUROS SOCIALES</v>
          </cell>
          <cell r="C1370">
            <v>100200000</v>
          </cell>
          <cell r="D1370">
            <v>0</v>
          </cell>
          <cell r="E1370">
            <v>100200000</v>
          </cell>
          <cell r="F1370">
            <v>100200000</v>
          </cell>
          <cell r="G1370">
            <v>100200000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</row>
        <row r="1371">
          <cell r="A1371" t="str">
            <v>D35020200120350200203020202008</v>
          </cell>
          <cell r="B1371" t="str">
            <v>SERVICIOS PRESTADOS A LAS EMPRESAS Y SERVICIOS DE PRODUCCIÓN</v>
          </cell>
          <cell r="C1371">
            <v>5327815002</v>
          </cell>
          <cell r="D1371">
            <v>-1010697856</v>
          </cell>
          <cell r="E1371">
            <v>4317117146</v>
          </cell>
          <cell r="F1371">
            <v>-135052672</v>
          </cell>
          <cell r="G1371">
            <v>3549548004</v>
          </cell>
          <cell r="H1371">
            <v>0</v>
          </cell>
          <cell r="I1371">
            <v>767569142</v>
          </cell>
          <cell r="J1371">
            <v>9614000</v>
          </cell>
          <cell r="K1371">
            <v>3549548004</v>
          </cell>
          <cell r="L1371">
            <v>411541068</v>
          </cell>
          <cell r="M1371">
            <v>1269446540</v>
          </cell>
          <cell r="N1371">
            <v>408491068</v>
          </cell>
          <cell r="O1371">
            <v>1263013207</v>
          </cell>
        </row>
        <row r="1372">
          <cell r="A1372" t="str">
            <v>D35020200120350200203020202008001</v>
          </cell>
          <cell r="B1372" t="str">
            <v>SERVICIOS DE INVESTIGACIÓN Y DESARROLLO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</row>
        <row r="1373">
          <cell r="A1373" t="str">
            <v>D3502020012035020020302020200800102</v>
          </cell>
          <cell r="B1373" t="str">
            <v>SERVICIOS DE INVESTIGACIÓN Y DESARROLLO EXPERIMENTAL EN CIENCIAS SOCIALES Y HUMANIDADES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</row>
        <row r="1374">
          <cell r="A1374" t="str">
            <v>D35020200120350200203020202008003</v>
          </cell>
          <cell r="B1374" t="str">
            <v>OTROS SERVICIOS PROFESIONALES, CIENTÍFICOS Y TÉCNICOS</v>
          </cell>
          <cell r="C1374">
            <v>3318315002</v>
          </cell>
          <cell r="D1374">
            <v>483419994</v>
          </cell>
          <cell r="E1374">
            <v>3801734996</v>
          </cell>
          <cell r="F1374">
            <v>-135052672</v>
          </cell>
          <cell r="G1374">
            <v>3529548004</v>
          </cell>
          <cell r="H1374">
            <v>0</v>
          </cell>
          <cell r="I1374">
            <v>272186992</v>
          </cell>
          <cell r="J1374">
            <v>9614000</v>
          </cell>
          <cell r="K1374">
            <v>3529548004</v>
          </cell>
          <cell r="L1374">
            <v>411541068</v>
          </cell>
          <cell r="M1374">
            <v>1249446540</v>
          </cell>
          <cell r="N1374">
            <v>408491068</v>
          </cell>
          <cell r="O1374">
            <v>1243013207</v>
          </cell>
        </row>
        <row r="1375">
          <cell r="A1375" t="str">
            <v>D3502020012035020020302020200800301</v>
          </cell>
          <cell r="B1375" t="str">
            <v>SERVICIOS DE CONSULTORÍA EN ADMINISTRACIÓN Y SERVICIOS DE GESTIÓN; SERVICIOS DE TECNOLOGÍA DE LA INFORMACIÓN</v>
          </cell>
          <cell r="C1375">
            <v>2067165002</v>
          </cell>
          <cell r="D1375">
            <v>336709999</v>
          </cell>
          <cell r="E1375">
            <v>2403875001</v>
          </cell>
          <cell r="F1375">
            <v>26064000</v>
          </cell>
          <cell r="G1375">
            <v>2372768004</v>
          </cell>
          <cell r="H1375">
            <v>0</v>
          </cell>
          <cell r="I1375">
            <v>31106997</v>
          </cell>
          <cell r="J1375">
            <v>26064000</v>
          </cell>
          <cell r="K1375">
            <v>2372768004</v>
          </cell>
          <cell r="L1375">
            <v>258357734</v>
          </cell>
          <cell r="M1375">
            <v>824866539</v>
          </cell>
          <cell r="N1375">
            <v>251924401</v>
          </cell>
          <cell r="O1375">
            <v>818433206</v>
          </cell>
        </row>
        <row r="1376">
          <cell r="A1376" t="str">
            <v>D3502020012035020020302020200800306</v>
          </cell>
          <cell r="B1376" t="str">
            <v>SERVICIOS DE PUBLICIDAD Y EL SUMINISTRO DE ESPACIO O TIEMPO PUBLICITARIOS</v>
          </cell>
          <cell r="C1376">
            <v>65000000</v>
          </cell>
          <cell r="D1376">
            <v>0</v>
          </cell>
          <cell r="E1376">
            <v>65000000</v>
          </cell>
          <cell r="F1376">
            <v>0</v>
          </cell>
          <cell r="G1376">
            <v>0</v>
          </cell>
          <cell r="H1376">
            <v>0</v>
          </cell>
          <cell r="I1376">
            <v>65000000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</row>
        <row r="1377">
          <cell r="A1377" t="str">
            <v>D3502020012035020020302020200800308</v>
          </cell>
          <cell r="B1377" t="str">
            <v>SERVICIOS FOTOGRÁFICOS Y SERVICIOS DE REVELADO FOTOGRÁFICO</v>
          </cell>
          <cell r="C1377">
            <v>70000000</v>
          </cell>
          <cell r="D1377">
            <v>0</v>
          </cell>
          <cell r="E1377">
            <v>70000000</v>
          </cell>
          <cell r="F1377">
            <v>0</v>
          </cell>
          <cell r="G1377">
            <v>63400000</v>
          </cell>
          <cell r="H1377">
            <v>0</v>
          </cell>
          <cell r="I1377">
            <v>6600000</v>
          </cell>
          <cell r="J1377">
            <v>0</v>
          </cell>
          <cell r="K1377">
            <v>63400000</v>
          </cell>
          <cell r="L1377">
            <v>12000000</v>
          </cell>
          <cell r="M1377">
            <v>40400000</v>
          </cell>
          <cell r="N1377">
            <v>12000000</v>
          </cell>
          <cell r="O1377">
            <v>40400000</v>
          </cell>
        </row>
        <row r="1378">
          <cell r="A1378" t="str">
            <v>D3502020012035020020302020200800309</v>
          </cell>
          <cell r="B1378" t="str">
            <v>OTROS SERVICIOS PROFESIONALES Y TÉCNICOS N.C.P.</v>
          </cell>
          <cell r="C1378">
            <v>1116150000</v>
          </cell>
          <cell r="D1378">
            <v>146709995</v>
          </cell>
          <cell r="E1378">
            <v>1262859995</v>
          </cell>
          <cell r="F1378">
            <v>-161116672</v>
          </cell>
          <cell r="G1378">
            <v>1093380000</v>
          </cell>
          <cell r="H1378">
            <v>0</v>
          </cell>
          <cell r="I1378">
            <v>169479995</v>
          </cell>
          <cell r="J1378">
            <v>-16450000</v>
          </cell>
          <cell r="K1378">
            <v>1093380000</v>
          </cell>
          <cell r="L1378">
            <v>141183334</v>
          </cell>
          <cell r="M1378">
            <v>384180001</v>
          </cell>
          <cell r="N1378">
            <v>144566667</v>
          </cell>
          <cell r="O1378">
            <v>384180001</v>
          </cell>
        </row>
        <row r="1379">
          <cell r="A1379" t="str">
            <v>D35020200120350200203020202008004</v>
          </cell>
          <cell r="B1379" t="str">
            <v>SERVICIOS DE TELECOMUNICACIONES, TRANSMISIÓN Y SUMINISTRO DE INFORMACIÓN</v>
          </cell>
          <cell r="C1379">
            <v>0</v>
          </cell>
          <cell r="D1379">
            <v>20000000</v>
          </cell>
          <cell r="E1379">
            <v>20000000</v>
          </cell>
          <cell r="F1379">
            <v>0</v>
          </cell>
          <cell r="G1379">
            <v>20000000</v>
          </cell>
          <cell r="H1379">
            <v>0</v>
          </cell>
          <cell r="I1379">
            <v>0</v>
          </cell>
          <cell r="J1379">
            <v>0</v>
          </cell>
          <cell r="K1379">
            <v>20000000</v>
          </cell>
          <cell r="L1379">
            <v>0</v>
          </cell>
          <cell r="M1379">
            <v>20000000</v>
          </cell>
          <cell r="N1379">
            <v>0</v>
          </cell>
          <cell r="O1379">
            <v>20000000</v>
          </cell>
        </row>
        <row r="1380">
          <cell r="A1380" t="str">
            <v>D3502020012035020020302020200800401</v>
          </cell>
          <cell r="B1380" t="str">
            <v>SERVICIOS DE TELEFONÍA Y OTRAS TELECOMUNICACIONES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</row>
        <row r="1381">
          <cell r="A1381" t="str">
            <v>D3502020012035020020302020200800406</v>
          </cell>
          <cell r="B1381" t="str">
            <v>SERVICIOS DE PROGRAMACIÓN, DISTRIBUCIÓN Y TRANSMISIÓN DE PROGRAMAS</v>
          </cell>
          <cell r="C1381">
            <v>0</v>
          </cell>
          <cell r="D1381">
            <v>20000000</v>
          </cell>
          <cell r="E1381">
            <v>20000000</v>
          </cell>
          <cell r="F1381">
            <v>0</v>
          </cell>
          <cell r="G1381">
            <v>20000000</v>
          </cell>
          <cell r="H1381">
            <v>0</v>
          </cell>
          <cell r="I1381">
            <v>0</v>
          </cell>
          <cell r="J1381">
            <v>0</v>
          </cell>
          <cell r="K1381">
            <v>20000000</v>
          </cell>
          <cell r="L1381">
            <v>0</v>
          </cell>
          <cell r="M1381">
            <v>20000000</v>
          </cell>
          <cell r="N1381">
            <v>0</v>
          </cell>
          <cell r="O1381">
            <v>20000000</v>
          </cell>
        </row>
        <row r="1382">
          <cell r="A1382" t="str">
            <v>D35020200120350200203020202008005</v>
          </cell>
          <cell r="B1382" t="str">
            <v>SERVICIOS DE SOPORTE</v>
          </cell>
          <cell r="C1382">
            <v>2009500000</v>
          </cell>
          <cell r="D1382">
            <v>-1514117850</v>
          </cell>
          <cell r="E1382">
            <v>495382150</v>
          </cell>
          <cell r="F1382">
            <v>0</v>
          </cell>
          <cell r="G1382">
            <v>0</v>
          </cell>
          <cell r="H1382">
            <v>0</v>
          </cell>
          <cell r="I1382">
            <v>495382150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</row>
        <row r="1383">
          <cell r="A1383" t="str">
            <v>D3502020012035020020302020200800509</v>
          </cell>
          <cell r="B1383" t="str">
            <v>OTROS SERVICIOS AUXILIARES</v>
          </cell>
          <cell r="C1383">
            <v>2009500000</v>
          </cell>
          <cell r="D1383">
            <v>-1514117850</v>
          </cell>
          <cell r="E1383">
            <v>495382150</v>
          </cell>
          <cell r="F1383">
            <v>0</v>
          </cell>
          <cell r="G1383">
            <v>0</v>
          </cell>
          <cell r="H1383">
            <v>0</v>
          </cell>
          <cell r="I1383">
            <v>495382150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</row>
        <row r="1384">
          <cell r="A1384" t="str">
            <v>D35020200120350200203020202010</v>
          </cell>
          <cell r="B1384" t="str">
            <v>VIÁTICOS DE LOS FUNCIONARIOS EN COMISIÓN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</row>
        <row r="1385">
          <cell r="A1385" t="str">
            <v>D35020200120350200204</v>
          </cell>
          <cell r="B1385" t="str">
            <v>DESARROLLAR PRODUCTOS ARTESANALES EN TODAS LOS TERRITORIOS</v>
          </cell>
          <cell r="C1385">
            <v>816947089</v>
          </cell>
          <cell r="D1385">
            <v>-616947089</v>
          </cell>
          <cell r="E1385">
            <v>200000000</v>
          </cell>
          <cell r="F1385">
            <v>100000000</v>
          </cell>
          <cell r="G1385">
            <v>100000000</v>
          </cell>
          <cell r="H1385">
            <v>100000000</v>
          </cell>
          <cell r="I1385">
            <v>100000000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</row>
        <row r="1386">
          <cell r="A1386" t="str">
            <v>D35020200120350200204020201</v>
          </cell>
          <cell r="B1386" t="str">
            <v>MATERIALES Y SUMINISTROS</v>
          </cell>
          <cell r="C1386">
            <v>816947089</v>
          </cell>
          <cell r="D1386">
            <v>-616947089</v>
          </cell>
          <cell r="E1386">
            <v>200000000</v>
          </cell>
          <cell r="F1386">
            <v>100000000</v>
          </cell>
          <cell r="G1386">
            <v>100000000</v>
          </cell>
          <cell r="H1386">
            <v>100000000</v>
          </cell>
          <cell r="I1386">
            <v>100000000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</row>
        <row r="1387">
          <cell r="A1387" t="str">
            <v>D35020200120350200204020201000</v>
          </cell>
          <cell r="B1387" t="str">
            <v>AGRICULTURA, SILVICULTURA Y PRODUCTOS DE LA PESCA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</row>
        <row r="1388">
          <cell r="A1388" t="str">
            <v>D35020200120350200204020201000001</v>
          </cell>
          <cell r="B1388" t="str">
            <v>PRODUCTOS DE LA AGRICULTURA Y LA HORTICULTURA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</row>
        <row r="1389">
          <cell r="A1389" t="str">
            <v>D3502020012035020020402020100000109</v>
          </cell>
          <cell r="B1389" t="str">
            <v>PRODUCTOS DE FORRAJE, FIBRAS, PLANTAS VIVAS, FLORES Y CAPULLOS DE FLORES, TABACO EN RAMA Y CAUCHO NATURAL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</row>
        <row r="1390">
          <cell r="A1390" t="str">
            <v>D35020200120350200204020201000002</v>
          </cell>
          <cell r="B1390" t="str">
            <v>ANIMALES VIVOS Y PRODUCTOS ANIMALES (EXCEPTO LA CARNE)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</row>
        <row r="1391">
          <cell r="A1391" t="str">
            <v>D3502020012035020020402020100000209</v>
          </cell>
          <cell r="B1391" t="str">
            <v>OTROS PRODUCTOS ANIMALES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</row>
        <row r="1392">
          <cell r="A1392" t="str">
            <v>D35020200120350200204020201000003</v>
          </cell>
          <cell r="B1392" t="str">
            <v>PRODUCTOS DE LA SILVICULTURA Y DE LA EXPLOTACIÓN FORESTAL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</row>
        <row r="1393">
          <cell r="A1393" t="str">
            <v>D3502020012035020020402020100000301</v>
          </cell>
          <cell r="B1393" t="str">
            <v>MADERA EN BRUTO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</row>
        <row r="1394">
          <cell r="A1394" t="str">
            <v>D35020200120350200204020201002</v>
          </cell>
          <cell r="B1394" t="str">
            <v>PRODUCTOS ALIMENTICIOS, BEBIDAS Y TABACO; TEXTILES, PRENDAS DE VESTIR Y PRODUCTOS DE CUERO</v>
          </cell>
          <cell r="C1394">
            <v>816947089</v>
          </cell>
          <cell r="D1394">
            <v>-616947089</v>
          </cell>
          <cell r="E1394">
            <v>200000000</v>
          </cell>
          <cell r="F1394">
            <v>100000000</v>
          </cell>
          <cell r="G1394">
            <v>100000000</v>
          </cell>
          <cell r="H1394">
            <v>100000000</v>
          </cell>
          <cell r="I1394">
            <v>100000000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</row>
        <row r="1395">
          <cell r="A1395" t="str">
            <v>D35020200120350200204020201002001</v>
          </cell>
          <cell r="B1395" t="str">
            <v>CARNE, PESCADO, FRUTAS, HORTALIZAS, ACEITES Y GRASAS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</row>
        <row r="1396">
          <cell r="A1396" t="str">
            <v>D3502020012035020020402020100200105</v>
          </cell>
          <cell r="B1396" t="str">
            <v>ACEITES Y GRASAS ANIMALES Y VEGETALES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</row>
        <row r="1397">
          <cell r="A1397" t="str">
            <v>D3502020012035020020402020100200107</v>
          </cell>
          <cell r="B139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</row>
        <row r="1398">
          <cell r="A1398" t="str">
            <v>D35020200120350200204020201002006</v>
          </cell>
          <cell r="B1398" t="str">
            <v>HILADOS E HILOS; TEJIDOS DE FIBRAS TEXTILES INCLUSO AFELPADOS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</row>
        <row r="1399">
          <cell r="A1399" t="str">
            <v>D35020200120350200204020201002007</v>
          </cell>
          <cell r="B1399" t="str">
            <v>ARTÍCULOS TEXTILES (EXCEPTO PRENDAS DE VESTIR)</v>
          </cell>
          <cell r="C1399">
            <v>816947089</v>
          </cell>
          <cell r="D1399">
            <v>-616947089</v>
          </cell>
          <cell r="E1399">
            <v>200000000</v>
          </cell>
          <cell r="F1399">
            <v>100000000</v>
          </cell>
          <cell r="G1399">
            <v>100000000</v>
          </cell>
          <cell r="H1399">
            <v>100000000</v>
          </cell>
          <cell r="I1399">
            <v>100000000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</row>
        <row r="1400">
          <cell r="A1400" t="str">
            <v>D35020200120350200204020201002008</v>
          </cell>
          <cell r="B1400" t="str">
            <v>DOTACIÓN (PRENDAS DE VESTIR Y CALZADO)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</row>
        <row r="1401">
          <cell r="A1401" t="str">
            <v>D35020200120350200204020201002009</v>
          </cell>
          <cell r="B1401" t="str">
            <v>CUERO Y PRODUCTOS DE CUERO; CALZADO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</row>
        <row r="1402">
          <cell r="A1402" t="str">
            <v>D35020200120350200204020201003</v>
          </cell>
          <cell r="B1402" t="str">
            <v>OTROS BIENES TRANSPORTABLES (EXCEPTO PRODUCTOS METÁLICOS, MAQUINARIA Y EQUIPO)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</row>
        <row r="1403">
          <cell r="A1403" t="str">
            <v>D35020200120350200204020201003001</v>
          </cell>
          <cell r="B1403" t="str">
            <v>PRODUCTOS DE MADERA, CORCHO, CESTERÍA Y ESPARTERÍA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</row>
        <row r="1404">
          <cell r="A1404" t="str">
            <v>D35020200120350200204020201003002</v>
          </cell>
          <cell r="B1404" t="str">
            <v>PASTA O PULPA, PAPEL Y PRODUCTOS DE PAPEL; IMPRESOS Y ARTÍCULOS RELACIONADOS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</row>
        <row r="1405">
          <cell r="A1405" t="str">
            <v>D3502020012035020020402020100300201</v>
          </cell>
          <cell r="B1405" t="str">
            <v>PASTA DE PAPEL, PAPEL Y CARTÓN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</row>
        <row r="1406">
          <cell r="A1406" t="str">
            <v>D35020200120350200204020201003004</v>
          </cell>
          <cell r="B1406" t="str">
            <v>QUÍMICOS BÁSICOS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</row>
        <row r="1407">
          <cell r="A1407" t="str">
            <v>D3502020012035020020402020100300407</v>
          </cell>
          <cell r="B1407" t="str">
            <v>PLÁSTICOS EN FORMAS PRIMARIAS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</row>
        <row r="1408">
          <cell r="A1408" t="str">
            <v>D35020200120350200204020201003005</v>
          </cell>
          <cell r="B1408" t="str">
            <v>OTROS PRODUCTOS QUÍMICOS; FIBRAS ARTIFICIALES (O FIBRAS INDUSTRIALES HECHAS POR EL HOMBRE)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A1409" t="str">
            <v>D3502020012035020020402020100300501</v>
          </cell>
          <cell r="B1409" t="str">
            <v>PINTURAS Y BARNICES Y PRODUCTOS RELACIONADOS; COLORES PARA LA PINTURA ARTÍSTICA; TINTAS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</row>
        <row r="1410">
          <cell r="A1410" t="str">
            <v>D3502020012035020020402020100300504</v>
          </cell>
          <cell r="B1410" t="str">
            <v>PRODUCTOS QUÍMICOS N.C.P.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A1411" t="str">
            <v>D35020200120350200204020201003006</v>
          </cell>
          <cell r="B1411" t="str">
            <v>PRODUCTOS DE CAUCHO Y PLÁSTICO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A1412" t="str">
            <v>D3502020012035020020402020100300602</v>
          </cell>
          <cell r="B1412" t="str">
            <v>OTROS PRODUCTOS DE CAUCHO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A1413" t="str">
            <v>D35020200120350200204020201003007</v>
          </cell>
          <cell r="B1413" t="str">
            <v>VIDRIO Y PRODUCTOS DE VIDRIO Y OTROS PRODUCTOS NO METÁLICOS N.C.P.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A1414" t="str">
            <v>D3502020012035020020402020100300701</v>
          </cell>
          <cell r="B1414" t="str">
            <v>VIDRIO Y PRODUCTOS DE VIDRIO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A1415" t="str">
            <v>D3502020012035020020402020100300709</v>
          </cell>
          <cell r="B1415" t="str">
            <v>OTROS PRODUCTOS MINERALES NO METÁLICOS N.C.P.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</row>
        <row r="1416">
          <cell r="A1416" t="str">
            <v>D35020200120350200204020201003008</v>
          </cell>
          <cell r="B1416" t="str">
            <v>OTROS BIENES TRANSPORTABLES N.C.P.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</row>
        <row r="1417">
          <cell r="A1417" t="str">
            <v>D3502020012035020020402020100300801</v>
          </cell>
          <cell r="B1417" t="str">
            <v>MUEBLES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</row>
        <row r="1418">
          <cell r="A1418" t="str">
            <v>D3502020012035020020402020100300809</v>
          </cell>
          <cell r="B1418" t="str">
            <v>OTROS ARTÍCULOS MANUFACTURADOS N.C.P.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</row>
        <row r="1419">
          <cell r="A1419" t="str">
            <v>D35020200120350200204020201004</v>
          </cell>
          <cell r="B1419" t="str">
            <v>PRODUCTOS METÁLICOS Y PAQUETES DE SOFTWARE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</row>
        <row r="1420">
          <cell r="A1420" t="str">
            <v>D35020200120350200204020201004001</v>
          </cell>
          <cell r="B1420" t="str">
            <v>METALES BÁSICOS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</row>
        <row r="1421">
          <cell r="A1421" t="str">
            <v>D35020200120350200204020201004002</v>
          </cell>
          <cell r="B1421" t="str">
            <v>PRODUCTOS METÁLICOS ELABORADOS (EXCEPTO MAQUINARIA Y EQUIPO)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</row>
        <row r="1422">
          <cell r="A1422" t="str">
            <v>D35020200120350200204020201004003</v>
          </cell>
          <cell r="B1422" t="str">
            <v>MAQUINARIA PARA USO GENERAL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</row>
        <row r="1423">
          <cell r="A1423" t="str">
            <v>D3502020012035020020402020100400301</v>
          </cell>
          <cell r="B1423" t="str">
            <v>MOTORES Y TURBINAS Y SUS PARTES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</row>
        <row r="1424">
          <cell r="A1424" t="str">
            <v>D35020200120350200204020201004004</v>
          </cell>
          <cell r="B1424" t="str">
            <v>MAQUINARIA PARA USOS ESPECIALES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</row>
        <row r="1425">
          <cell r="A1425" t="str">
            <v>D3502020012035020020402020100400402</v>
          </cell>
          <cell r="B1425" t="str">
            <v>MÁQUINAS HERRAMIENTAS Y SUS PARTES, PIEZAS Y ACCESORIOS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</row>
        <row r="1426">
          <cell r="A1426" t="str">
            <v>D3502020012035020020402020100400403</v>
          </cell>
          <cell r="B1426" t="str">
            <v>MAQUINARIA PARA LA INDUSTRIA METALÚRGICA Y SUS PARTES Y PIEZAS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A1427" t="str">
            <v>D3502020012035020020402020100400404</v>
          </cell>
          <cell r="B1427" t="str">
            <v>MAQUINARIA PARA LA MINERÍA, LA EXPLOTACIÓN DE CANTERAS Y LA CONSTRUCCIÓN Y SUS PARTES Y PIEZAS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</row>
        <row r="1428">
          <cell r="A1428" t="str">
            <v>D3502020012035020020402020100400405</v>
          </cell>
          <cell r="B1428" t="str">
            <v>MAQUINARIA PARA LA ELABORACIÓN DE ALIMENTOS, BEBIDAS Y TABACO, Y SUS PARTES Y PIEZAS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</row>
        <row r="1429">
          <cell r="A1429" t="str">
            <v>D3502020012035020020402020100400406</v>
          </cell>
          <cell r="B1429" t="str">
            <v>MAQUINARIA PARA LA FABRICACIÓN DE TEXTILES, PRENDAS DE VESTIR Y ARTÍCULOS DE CUERO, Y SUS PARTES Y PIEZAS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</row>
        <row r="1430">
          <cell r="A1430" t="str">
            <v>D3502020012035020020402020100400409</v>
          </cell>
          <cell r="B1430" t="str">
            <v>OTRA MAQUINARIA PARA USOS ESPECIALES Y SUS PARTES Y PIEZAS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</row>
        <row r="1431">
          <cell r="A1431" t="str">
            <v>D35020200120350200204020201004006</v>
          </cell>
          <cell r="B1431" t="str">
            <v>MAQUINARIA Y APARATOS ELÉCTRICOS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</row>
        <row r="1432">
          <cell r="A1432" t="str">
            <v>D3502020012035020020402020100400605</v>
          </cell>
          <cell r="B1432" t="str">
            <v>LÁMPARAS ELÉCTRICAS DE INCANDESCENCIA O DESCARGA; LÁMPARAS DE ARCO, EQUIPO PARA ALUMBRADO ELÉCTRICO; SUS PARTES Y PIEZAS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</row>
        <row r="1433">
          <cell r="A1433" t="str">
            <v>D3502020012035020020402020100400609</v>
          </cell>
          <cell r="B1433" t="str">
            <v>OTRO EQUIPO ELÉCTRICO Y SUS PARTES Y PIEZAS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</row>
        <row r="1434">
          <cell r="A1434" t="str">
            <v>D35020200120350200204020202</v>
          </cell>
          <cell r="B1434" t="str">
            <v>ADQUISICIÓN DE SERVICIOS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</row>
        <row r="1435">
          <cell r="A1435" t="str">
            <v>D35020200120350200204020202005</v>
          </cell>
          <cell r="B1435" t="str">
            <v>SERVICIOS DE LA CONSTRUCCIÓN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</row>
        <row r="1436">
          <cell r="A1436" t="str">
            <v>D35020200120350200204020202005004</v>
          </cell>
          <cell r="B1436" t="str">
            <v>SERVICIOS DE CONSTRUCCIÓN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</row>
        <row r="1437">
          <cell r="A1437" t="str">
            <v>D3502020012035020020402020200500404</v>
          </cell>
          <cell r="B1437" t="str">
            <v>MONTAJE Y ERECCIÓN DE CONSTRUCCIONES PREFABRICADAS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</row>
        <row r="1438">
          <cell r="A1438" t="str">
            <v>D3502020012035020020402020200500406</v>
          </cell>
          <cell r="B1438" t="str">
            <v>SERVICIOS DE INSTALACIONES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</row>
        <row r="1439">
          <cell r="A1439" t="str">
            <v>D35020200120350200204020202006</v>
          </cell>
          <cell r="B1439" t="str">
            <v>SERVICIOS DE ALOJAMIENTO; SERVICIOS DE SUMINISTRO DE COMIDAS Y BEBIDAS; SERVICIOS DE TRANSPORTE; Y SERVICIOS DE DISTRIBUCIÓN DE ELECTRICIDAD, GAS Y AGUA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</row>
        <row r="1440">
          <cell r="A1440" t="str">
            <v>D35020200120350200204020202006003</v>
          </cell>
          <cell r="B1440" t="str">
            <v>ALOJAMIENTO; SERVICIOS DE SUMINISTROS DE COMIDAS Y BEBIDAS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</row>
        <row r="1441">
          <cell r="A1441" t="str">
            <v>D3502020012035020020402020200600301</v>
          </cell>
          <cell r="B1441" t="str">
            <v>SERVICIOS DE ALOJAMIENTO PARA ESTANCIAS CORTAS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</row>
        <row r="1442">
          <cell r="A1442" t="str">
            <v>D3502020012035020020402020200600303</v>
          </cell>
          <cell r="B1442" t="str">
            <v>SERVICIOS DE SUMINISTRO DE COMIDAS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</row>
        <row r="1443">
          <cell r="A1443" t="str">
            <v>D35020200120350200204020202006004</v>
          </cell>
          <cell r="B1443" t="str">
            <v>SERVICIOS DE TRANSPORTE DE PASAJEROS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</row>
        <row r="1444">
          <cell r="A1444" t="str">
            <v>D35020200120350200204020202006005</v>
          </cell>
          <cell r="B1444" t="str">
            <v>SERVICIOS DE TRANSPORTE DE CARGA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</row>
        <row r="1445">
          <cell r="A1445" t="str">
            <v>D3502020012035020020402020200600501</v>
          </cell>
          <cell r="B1445" t="str">
            <v>SERVICIOS DE TRANSPORTE DE CARGA POR VÍA TERRESTRE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</row>
        <row r="1446">
          <cell r="A1446" t="str">
            <v>D35020200120350200204020202006008</v>
          </cell>
          <cell r="B1446" t="str">
            <v>SERVICIOS POSTALES Y DE MENSAJERÍA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</row>
        <row r="1447">
          <cell r="A1447" t="str">
            <v>D35020200120350200204020202008</v>
          </cell>
          <cell r="B1447" t="str">
            <v>SERVICIOS PRESTADOS A LAS EMPRESAS Y SERVICIOS DE PRODUCCIÓN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</row>
        <row r="1448">
          <cell r="A1448" t="str">
            <v>D35020200120350200204020202008001</v>
          </cell>
          <cell r="B1448" t="str">
            <v>SERVICIOS DE INVESTIGACIÓN Y DESARROLLO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</row>
        <row r="1449">
          <cell r="A1449" t="str">
            <v>D3502020012035020020402020200800102</v>
          </cell>
          <cell r="B1449" t="str">
            <v>SERVICIOS DE INVESTIGACIÓN Y DESARROLLO EXPERIMENTAL EN CIENCIAS SOCIALES Y HUMANIDADES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</row>
        <row r="1450">
          <cell r="A1450" t="str">
            <v>D35020200120350200204020202008003</v>
          </cell>
          <cell r="B1450" t="str">
            <v>OTROS SERVICIOS PROFESIONALES, CIENTÍFICOS Y TÉCNICOS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</row>
        <row r="1451">
          <cell r="A1451" t="str">
            <v>D3502020012035020020402020200800301</v>
          </cell>
          <cell r="B1451" t="str">
            <v>SERVICIOS DE CONSULTORÍA EN ADMINISTRACIÓN Y SERVICIOS DE GESTIÓN; SERVICIOS DE TECNOLOGÍA DE LA INFORMACIÓN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</row>
        <row r="1452">
          <cell r="A1452" t="str">
            <v>D3502020012035020020402020200800306</v>
          </cell>
          <cell r="B1452" t="str">
            <v>SERVICIOS DE PUBLICIDAD Y EL SUMINISTRO DE ESPACIO O TIEMPO PUBLICITARIOS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</row>
        <row r="1453">
          <cell r="A1453" t="str">
            <v>D3502020012035020020402020200800308</v>
          </cell>
          <cell r="B1453" t="str">
            <v>SERVICIOS FOTOGRÁFICOS Y SERVICIOS DE REVELADO FOTOGRÁFICO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</row>
        <row r="1454">
          <cell r="A1454" t="str">
            <v>D3502020012035020020402020200800309</v>
          </cell>
          <cell r="B1454" t="str">
            <v>OTROS SERVICIOS PROFESIONALES Y TÉCNICOS N.C.P.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</row>
        <row r="1455">
          <cell r="A1455" t="str">
            <v>D35020200120350200204020202008004</v>
          </cell>
          <cell r="B1455" t="str">
            <v>SERVICIOS DE TELECOMUNICACIONES, TRANSMISIÓN Y SUMINISTRO DE INFORMACIÓN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</row>
        <row r="1456">
          <cell r="A1456" t="str">
            <v>D3502020012035020020402020200800401</v>
          </cell>
          <cell r="B1456" t="str">
            <v>SERVICIOS DE TELEFONÍA Y OTRAS TELECOMUNICACIONES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</row>
        <row r="1457">
          <cell r="A1457" t="str">
            <v>D35020200120350200204020202008005</v>
          </cell>
          <cell r="B1457" t="str">
            <v>SERVICIOS DE SOPORTE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</row>
        <row r="1458">
          <cell r="A1458" t="str">
            <v>D3502020012035020020402020200800509</v>
          </cell>
          <cell r="B1458" t="str">
            <v>OTROS SERVICIOS AUXILIARES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</row>
        <row r="1459">
          <cell r="A1459" t="str">
            <v>D35020200120350200204020202010</v>
          </cell>
          <cell r="B1459" t="str">
            <v>VIÁTICOS DE LOS FUNCIONARIOS EN COMISIÓN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</row>
        <row r="1460">
          <cell r="A1460" t="str">
            <v>D350202001203502003</v>
          </cell>
          <cell r="B1460" t="str">
            <v>SERVICIOS DE APOYO PARA EL FOMENTO DE CAPACIDADES EN ECONOMÍA CIRCULARY SOSTENIBILIDAD</v>
          </cell>
          <cell r="C1460">
            <v>7430439978</v>
          </cell>
          <cell r="D1460">
            <v>-1199247989</v>
          </cell>
          <cell r="E1460">
            <v>6231191989</v>
          </cell>
          <cell r="F1460">
            <v>1766680157</v>
          </cell>
          <cell r="G1460">
            <v>4744252560</v>
          </cell>
          <cell r="H1460">
            <v>2392707402</v>
          </cell>
          <cell r="I1460">
            <v>1486939429</v>
          </cell>
          <cell r="J1460">
            <v>306461422</v>
          </cell>
          <cell r="K1460">
            <v>2351545158</v>
          </cell>
          <cell r="L1460">
            <v>328116178</v>
          </cell>
          <cell r="M1460">
            <v>1090127822</v>
          </cell>
          <cell r="N1460">
            <v>318091305</v>
          </cell>
          <cell r="O1460">
            <v>1067305924</v>
          </cell>
        </row>
        <row r="1461">
          <cell r="A1461" t="str">
            <v>D35020200120350200305</v>
          </cell>
          <cell r="B1461" t="str">
            <v>ESTABLECER ALIANZAS PARA LA COFINANCIACIÓN DE PROYECTOS DE DESARROLLO DE LA ACTIVIDAD ARTESANAL A NIVEL NACIONAL</v>
          </cell>
          <cell r="C1461">
            <v>6445808266</v>
          </cell>
          <cell r="D1461">
            <v>-2898768266</v>
          </cell>
          <cell r="E1461">
            <v>3547040000</v>
          </cell>
          <cell r="F1461">
            <v>575652621</v>
          </cell>
          <cell r="G1461">
            <v>2193401690</v>
          </cell>
          <cell r="H1461">
            <v>843405235</v>
          </cell>
          <cell r="I1461">
            <v>1353638310</v>
          </cell>
          <cell r="J1461">
            <v>24022105</v>
          </cell>
          <cell r="K1461">
            <v>1349996455</v>
          </cell>
          <cell r="L1461">
            <v>142535501</v>
          </cell>
          <cell r="M1461">
            <v>657372604</v>
          </cell>
          <cell r="N1461">
            <v>147092927</v>
          </cell>
          <cell r="O1461">
            <v>657372604</v>
          </cell>
        </row>
        <row r="1462">
          <cell r="A1462" t="str">
            <v>D35020200120350200305020201</v>
          </cell>
          <cell r="B1462" t="str">
            <v>MATERIALES Y SUMINISTROS</v>
          </cell>
          <cell r="C1462">
            <v>0</v>
          </cell>
          <cell r="D1462">
            <v>84028849</v>
          </cell>
          <cell r="E1462">
            <v>84028849</v>
          </cell>
          <cell r="F1462">
            <v>0</v>
          </cell>
          <cell r="G1462">
            <v>73830016</v>
          </cell>
          <cell r="H1462">
            <v>0</v>
          </cell>
          <cell r="I1462">
            <v>10198833</v>
          </cell>
          <cell r="J1462">
            <v>0</v>
          </cell>
          <cell r="K1462">
            <v>73830016</v>
          </cell>
          <cell r="L1462">
            <v>0</v>
          </cell>
          <cell r="M1462">
            <v>73830016</v>
          </cell>
          <cell r="N1462">
            <v>0</v>
          </cell>
          <cell r="O1462">
            <v>73830016</v>
          </cell>
        </row>
        <row r="1463">
          <cell r="A1463" t="str">
            <v>D35020200120350200305020201000</v>
          </cell>
          <cell r="B1463" t="str">
            <v>AGRICULTURA, SILVICULTURA Y PRODUCTOS DE LA PESCA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</row>
        <row r="1464">
          <cell r="A1464" t="str">
            <v>D35020200120350200305020201000001</v>
          </cell>
          <cell r="B1464" t="str">
            <v>PRODUCTOS DE LA AGRICULTURA Y LA HORTICULTURA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</row>
        <row r="1465">
          <cell r="A1465" t="str">
            <v>D3502020012035020030502020100000109</v>
          </cell>
          <cell r="B1465" t="str">
            <v>PRODUCTOS DE FORRAJE, FIBRAS, PLANTAS VIVAS, FLORES Y CAPULLOS DE FLORES, TABACO EN RAMA Y CAUCHO NATURAL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</row>
        <row r="1466">
          <cell r="A1466" t="str">
            <v>D35020200120350200305020201000002</v>
          </cell>
          <cell r="B1466" t="str">
            <v>ANIMALES VIVOS Y PRODUCTOS ANIMALES (EXCEPTO LA CARNE)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</row>
        <row r="1467">
          <cell r="A1467" t="str">
            <v>D3502020012035020030502020100000209</v>
          </cell>
          <cell r="B1467" t="str">
            <v>OTROS PRODUCTOS ANIMALES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</row>
        <row r="1468">
          <cell r="A1468" t="str">
            <v>D35020200120350200305020201000003</v>
          </cell>
          <cell r="B1468" t="str">
            <v>PRODUCTOS DE LA SILVICULTURA Y DE LA EXPLOTACIÓN FORESTAL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</row>
        <row r="1469">
          <cell r="A1469" t="str">
            <v>D3502020012035020030502020100000301</v>
          </cell>
          <cell r="B1469" t="str">
            <v>MADERA EN BRUTO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</row>
        <row r="1470">
          <cell r="A1470" t="str">
            <v>D35020200120350200305020201002</v>
          </cell>
          <cell r="B1470" t="str">
            <v>PRODUCTOS ALIMENTICIOS, BEBIDAS Y TABACO; TEXTILES, PRENDAS DE VESTIR Y PRODUCTOS DE CUERO</v>
          </cell>
          <cell r="C1470">
            <v>0</v>
          </cell>
          <cell r="D1470">
            <v>10198632</v>
          </cell>
          <cell r="E1470">
            <v>10198632</v>
          </cell>
          <cell r="F1470">
            <v>0</v>
          </cell>
          <cell r="G1470">
            <v>0</v>
          </cell>
          <cell r="H1470">
            <v>0</v>
          </cell>
          <cell r="I1470">
            <v>10198632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</row>
        <row r="1471">
          <cell r="A1471" t="str">
            <v>D35020200120350200305020201002001</v>
          </cell>
          <cell r="B1471" t="str">
            <v>CARNE, PESCADO, FRUTAS, HORTALIZAS, ACEITES Y GRASAS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</row>
        <row r="1472">
          <cell r="A1472" t="str">
            <v>D3502020012035020030502020100200105</v>
          </cell>
          <cell r="B1472" t="str">
            <v>ACEITES Y GRASAS ANIMALES Y VEGETALES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</row>
        <row r="1473">
          <cell r="A1473" t="str">
            <v>D3502020012035020030502020100200107</v>
          </cell>
          <cell r="B147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</row>
        <row r="1474">
          <cell r="A1474" t="str">
            <v>D35020200120350200305020201002006</v>
          </cell>
          <cell r="B1474" t="str">
            <v>HILADOS E HILOS; TEJIDOS DE FIBRAS TEXTILES INCLUSO AFELPADOS</v>
          </cell>
          <cell r="C1474">
            <v>0</v>
          </cell>
          <cell r="D1474">
            <v>10198632</v>
          </cell>
          <cell r="E1474">
            <v>10198632</v>
          </cell>
          <cell r="F1474">
            <v>0</v>
          </cell>
          <cell r="G1474">
            <v>0</v>
          </cell>
          <cell r="H1474">
            <v>0</v>
          </cell>
          <cell r="I1474">
            <v>10198632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</row>
        <row r="1475">
          <cell r="A1475" t="str">
            <v>D35020200120350200305020201002007</v>
          </cell>
          <cell r="B1475" t="str">
            <v>ARTÍCULOS TEXTILES (EXCEPTO PRENDAS DE VESTIR)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</row>
        <row r="1476">
          <cell r="A1476" t="str">
            <v>D35020200120350200305020201002008</v>
          </cell>
          <cell r="B1476" t="str">
            <v>DOTACIÓN (PRENDAS DE VESTIR Y CALZADO)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</row>
        <row r="1477">
          <cell r="A1477" t="str">
            <v>D35020200120350200305020201002009</v>
          </cell>
          <cell r="B1477" t="str">
            <v>CUERO Y PRODUCTOS DE CUERO; CALZADO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</row>
        <row r="1478">
          <cell r="A1478" t="str">
            <v>D35020200120350200305020201003</v>
          </cell>
          <cell r="B1478" t="str">
            <v>OTROS BIENES TRANSPORTABLES (EXCEPTO PRODUCTOS METÁLICOS, MAQUINARIA Y EQUIPO)</v>
          </cell>
          <cell r="C1478">
            <v>0</v>
          </cell>
          <cell r="D1478">
            <v>15531858</v>
          </cell>
          <cell r="E1478">
            <v>15531858</v>
          </cell>
          <cell r="F1478">
            <v>0</v>
          </cell>
          <cell r="G1478">
            <v>15531657</v>
          </cell>
          <cell r="H1478">
            <v>0</v>
          </cell>
          <cell r="I1478">
            <v>201</v>
          </cell>
          <cell r="J1478">
            <v>0</v>
          </cell>
          <cell r="K1478">
            <v>15531657</v>
          </cell>
          <cell r="L1478">
            <v>0</v>
          </cell>
          <cell r="M1478">
            <v>15531657</v>
          </cell>
          <cell r="N1478">
            <v>0</v>
          </cell>
          <cell r="O1478">
            <v>15531657</v>
          </cell>
        </row>
        <row r="1479">
          <cell r="A1479" t="str">
            <v>D35020200120350200305020201003001</v>
          </cell>
          <cell r="B1479" t="str">
            <v>PRODUCTOS DE MADERA, CORCHO, CESTERÍA Y ESPARTERÍA</v>
          </cell>
          <cell r="C1479">
            <v>0</v>
          </cell>
          <cell r="D1479">
            <v>136042</v>
          </cell>
          <cell r="E1479">
            <v>136042</v>
          </cell>
          <cell r="F1479">
            <v>0</v>
          </cell>
          <cell r="G1479">
            <v>136042</v>
          </cell>
          <cell r="H1479">
            <v>0</v>
          </cell>
          <cell r="I1479">
            <v>0</v>
          </cell>
          <cell r="J1479">
            <v>0</v>
          </cell>
          <cell r="K1479">
            <v>136042</v>
          </cell>
          <cell r="L1479">
            <v>0</v>
          </cell>
          <cell r="M1479">
            <v>136042</v>
          </cell>
          <cell r="N1479">
            <v>0</v>
          </cell>
          <cell r="O1479">
            <v>136042</v>
          </cell>
        </row>
        <row r="1480">
          <cell r="A1480" t="str">
            <v>D35020200120350200305020201003002</v>
          </cell>
          <cell r="B1480" t="str">
            <v>PASTA O PULPA, PAPEL Y PRODUCTOS DE PAPEL; IMPRESOS Y ARTÍCULOS RELACIONADOS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</row>
        <row r="1481">
          <cell r="A1481" t="str">
            <v>D3502020012035020030502020100300201</v>
          </cell>
          <cell r="B1481" t="str">
            <v>PASTA DE PAPEL, PAPEL Y CARTÓN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</row>
        <row r="1482">
          <cell r="A1482" t="str">
            <v>D35020200120350200305020201003004</v>
          </cell>
          <cell r="B1482" t="str">
            <v>QUÍMICOS BÁSICOS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</row>
        <row r="1483">
          <cell r="A1483" t="str">
            <v>D3502020012035020030502020100300407</v>
          </cell>
          <cell r="B1483" t="str">
            <v>PLÁSTICOS EN FORMAS PRIMARIAS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</row>
        <row r="1484">
          <cell r="A1484" t="str">
            <v>D35020200120350200305020201003005</v>
          </cell>
          <cell r="B1484" t="str">
            <v>OTROS PRODUCTOS QUÍMICOS; FIBRAS ARTIFICIALES (O FIBRAS INDUSTRIALES HECHAS POR EL HOMBRE)</v>
          </cell>
          <cell r="C1484">
            <v>0</v>
          </cell>
          <cell r="D1484">
            <v>885026</v>
          </cell>
          <cell r="E1484">
            <v>885026</v>
          </cell>
          <cell r="F1484">
            <v>0</v>
          </cell>
          <cell r="G1484">
            <v>885026</v>
          </cell>
          <cell r="H1484">
            <v>0</v>
          </cell>
          <cell r="I1484">
            <v>0</v>
          </cell>
          <cell r="J1484">
            <v>0</v>
          </cell>
          <cell r="K1484">
            <v>885026</v>
          </cell>
          <cell r="L1484">
            <v>0</v>
          </cell>
          <cell r="M1484">
            <v>885026</v>
          </cell>
          <cell r="N1484">
            <v>0</v>
          </cell>
          <cell r="O1484">
            <v>885026</v>
          </cell>
        </row>
        <row r="1485">
          <cell r="A1485" t="str">
            <v>D3502020012035020030502020100300501</v>
          </cell>
          <cell r="B1485" t="str">
            <v>PINTURAS Y BARNICES Y PRODUCTOS RELACIONADOS; COLORES PARA LA PINTURA ARTÍSTICA; TINTAS</v>
          </cell>
          <cell r="C1485">
            <v>0</v>
          </cell>
          <cell r="D1485">
            <v>76806</v>
          </cell>
          <cell r="E1485">
            <v>76806</v>
          </cell>
          <cell r="F1485">
            <v>0</v>
          </cell>
          <cell r="G1485">
            <v>76806</v>
          </cell>
          <cell r="H1485">
            <v>0</v>
          </cell>
          <cell r="I1485">
            <v>0</v>
          </cell>
          <cell r="J1485">
            <v>0</v>
          </cell>
          <cell r="K1485">
            <v>76806</v>
          </cell>
          <cell r="L1485">
            <v>0</v>
          </cell>
          <cell r="M1485">
            <v>76806</v>
          </cell>
          <cell r="N1485">
            <v>0</v>
          </cell>
          <cell r="O1485">
            <v>76806</v>
          </cell>
        </row>
        <row r="1486">
          <cell r="A1486" t="str">
            <v>D3502020012035020030502020100300502</v>
          </cell>
          <cell r="B1486" t="str">
            <v>PRODUCTOS FARMACÉUTICOS</v>
          </cell>
          <cell r="C1486">
            <v>0</v>
          </cell>
          <cell r="D1486">
            <v>70782</v>
          </cell>
          <cell r="E1486">
            <v>70782</v>
          </cell>
          <cell r="F1486">
            <v>0</v>
          </cell>
          <cell r="G1486">
            <v>70782</v>
          </cell>
          <cell r="H1486">
            <v>0</v>
          </cell>
          <cell r="I1486">
            <v>0</v>
          </cell>
          <cell r="J1486">
            <v>0</v>
          </cell>
          <cell r="K1486">
            <v>70782</v>
          </cell>
          <cell r="L1486">
            <v>0</v>
          </cell>
          <cell r="M1486">
            <v>70782</v>
          </cell>
          <cell r="N1486">
            <v>0</v>
          </cell>
          <cell r="O1486">
            <v>70782</v>
          </cell>
        </row>
        <row r="1487">
          <cell r="A1487" t="str">
            <v>D3502020012035020030502020100300504</v>
          </cell>
          <cell r="B1487" t="str">
            <v>PRODUCTOS QUÃMICOS N.C.P.</v>
          </cell>
          <cell r="C1487">
            <v>0</v>
          </cell>
          <cell r="D1487">
            <v>737438</v>
          </cell>
          <cell r="E1487">
            <v>737438</v>
          </cell>
          <cell r="F1487">
            <v>0</v>
          </cell>
          <cell r="G1487">
            <v>737438</v>
          </cell>
          <cell r="H1487">
            <v>0</v>
          </cell>
          <cell r="I1487">
            <v>0</v>
          </cell>
          <cell r="J1487">
            <v>0</v>
          </cell>
          <cell r="K1487">
            <v>737438</v>
          </cell>
          <cell r="L1487">
            <v>0</v>
          </cell>
          <cell r="M1487">
            <v>737438</v>
          </cell>
          <cell r="N1487">
            <v>0</v>
          </cell>
          <cell r="O1487">
            <v>737438</v>
          </cell>
        </row>
        <row r="1488">
          <cell r="A1488" t="str">
            <v>D35020200120350200305020201003006</v>
          </cell>
          <cell r="B1488" t="str">
            <v>PRODUCTOS DE CAUCHO Y PLÁSTICO</v>
          </cell>
          <cell r="C1488">
            <v>0</v>
          </cell>
          <cell r="D1488">
            <v>965898</v>
          </cell>
          <cell r="E1488">
            <v>965898</v>
          </cell>
          <cell r="F1488">
            <v>0</v>
          </cell>
          <cell r="G1488">
            <v>965898</v>
          </cell>
          <cell r="H1488">
            <v>0</v>
          </cell>
          <cell r="I1488">
            <v>0</v>
          </cell>
          <cell r="J1488">
            <v>0</v>
          </cell>
          <cell r="K1488">
            <v>965898</v>
          </cell>
          <cell r="L1488">
            <v>0</v>
          </cell>
          <cell r="M1488">
            <v>965898</v>
          </cell>
          <cell r="N1488">
            <v>0</v>
          </cell>
          <cell r="O1488">
            <v>965898</v>
          </cell>
        </row>
        <row r="1489">
          <cell r="A1489" t="str">
            <v>D3502020012035020030502020100300602</v>
          </cell>
          <cell r="B1489" t="str">
            <v>OTROS PRODUCTOS DE CAUCHO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</row>
        <row r="1490">
          <cell r="A1490" t="str">
            <v>D3502020012035020030502020100300609</v>
          </cell>
          <cell r="B1490" t="str">
            <v>OTROS PRODUCTOS PLÁSTICOS</v>
          </cell>
          <cell r="C1490">
            <v>0</v>
          </cell>
          <cell r="D1490">
            <v>965898</v>
          </cell>
          <cell r="E1490">
            <v>965898</v>
          </cell>
          <cell r="F1490">
            <v>0</v>
          </cell>
          <cell r="G1490">
            <v>965898</v>
          </cell>
          <cell r="H1490">
            <v>0</v>
          </cell>
          <cell r="I1490">
            <v>0</v>
          </cell>
          <cell r="J1490">
            <v>0</v>
          </cell>
          <cell r="K1490">
            <v>965898</v>
          </cell>
          <cell r="L1490">
            <v>0</v>
          </cell>
          <cell r="M1490">
            <v>965898</v>
          </cell>
          <cell r="N1490">
            <v>0</v>
          </cell>
          <cell r="O1490">
            <v>965898</v>
          </cell>
        </row>
        <row r="1491">
          <cell r="A1491" t="str">
            <v>D35020200120350200305020201003007</v>
          </cell>
          <cell r="B1491" t="str">
            <v>VIDRIO Y PRODUCTOS DE VIDRIO Y OTROS PRODUCTOS NO METÁLICOS N.C.P.</v>
          </cell>
          <cell r="C1491">
            <v>0</v>
          </cell>
          <cell r="D1491">
            <v>13529832</v>
          </cell>
          <cell r="E1491">
            <v>13529832</v>
          </cell>
          <cell r="F1491">
            <v>0</v>
          </cell>
          <cell r="G1491">
            <v>13529631</v>
          </cell>
          <cell r="H1491">
            <v>0</v>
          </cell>
          <cell r="I1491">
            <v>201</v>
          </cell>
          <cell r="J1491">
            <v>0</v>
          </cell>
          <cell r="K1491">
            <v>13529631</v>
          </cell>
          <cell r="L1491">
            <v>0</v>
          </cell>
          <cell r="M1491">
            <v>13529631</v>
          </cell>
          <cell r="N1491">
            <v>0</v>
          </cell>
          <cell r="O1491">
            <v>13529631</v>
          </cell>
        </row>
        <row r="1492">
          <cell r="A1492" t="str">
            <v>D3502020012035020030502020100300701</v>
          </cell>
          <cell r="B1492" t="str">
            <v>VIDRIO Y PRODUCTOS DE VIDRIO</v>
          </cell>
          <cell r="C1492">
            <v>0</v>
          </cell>
          <cell r="D1492">
            <v>9807000</v>
          </cell>
          <cell r="E1492">
            <v>9807000</v>
          </cell>
          <cell r="F1492">
            <v>0</v>
          </cell>
          <cell r="G1492">
            <v>9807000</v>
          </cell>
          <cell r="H1492">
            <v>0</v>
          </cell>
          <cell r="I1492">
            <v>0</v>
          </cell>
          <cell r="J1492">
            <v>0</v>
          </cell>
          <cell r="K1492">
            <v>9807000</v>
          </cell>
          <cell r="L1492">
            <v>0</v>
          </cell>
          <cell r="M1492">
            <v>9807000</v>
          </cell>
          <cell r="N1492">
            <v>0</v>
          </cell>
          <cell r="O1492">
            <v>9807000</v>
          </cell>
        </row>
        <row r="1493">
          <cell r="A1493" t="str">
            <v>D3502020012035020030502020100300704</v>
          </cell>
          <cell r="B1493" t="str">
            <v>YESO, CAL Y CEMENTO</v>
          </cell>
          <cell r="C1493">
            <v>0</v>
          </cell>
          <cell r="D1493">
            <v>1661419</v>
          </cell>
          <cell r="E1493">
            <v>1661419</v>
          </cell>
          <cell r="F1493">
            <v>0</v>
          </cell>
          <cell r="G1493">
            <v>1661218</v>
          </cell>
          <cell r="H1493">
            <v>0</v>
          </cell>
          <cell r="I1493">
            <v>201</v>
          </cell>
          <cell r="J1493">
            <v>0</v>
          </cell>
          <cell r="K1493">
            <v>1661218</v>
          </cell>
          <cell r="L1493">
            <v>0</v>
          </cell>
          <cell r="M1493">
            <v>1661218</v>
          </cell>
          <cell r="N1493">
            <v>0</v>
          </cell>
          <cell r="O1493">
            <v>1661218</v>
          </cell>
        </row>
        <row r="1494">
          <cell r="A1494" t="str">
            <v>D3502020012035020030502020100300706</v>
          </cell>
          <cell r="B1494" t="str">
            <v>PIEDRA DE CONSTRUCCIÓN O DE TALLA LABRADAS, Y SUS MANUFACTURAS (EXCEPTO SIN LABRAR, QUE SE CLASIFICAN EN EL GRUPO 151)</v>
          </cell>
          <cell r="C1494">
            <v>0</v>
          </cell>
          <cell r="D1494">
            <v>2061413</v>
          </cell>
          <cell r="E1494">
            <v>2061413</v>
          </cell>
          <cell r="F1494">
            <v>0</v>
          </cell>
          <cell r="G1494">
            <v>2061413</v>
          </cell>
          <cell r="H1494">
            <v>0</v>
          </cell>
          <cell r="I1494">
            <v>0</v>
          </cell>
          <cell r="J1494">
            <v>0</v>
          </cell>
          <cell r="K1494">
            <v>2061413</v>
          </cell>
          <cell r="L1494">
            <v>0</v>
          </cell>
          <cell r="M1494">
            <v>2061413</v>
          </cell>
          <cell r="N1494">
            <v>0</v>
          </cell>
          <cell r="O1494">
            <v>2061413</v>
          </cell>
        </row>
        <row r="1495">
          <cell r="A1495" t="str">
            <v>D35020200120350200305020201003008</v>
          </cell>
          <cell r="B1495" t="str">
            <v>OTROS BIENES TRANSPORTABLES N.C.P.</v>
          </cell>
          <cell r="C1495">
            <v>0</v>
          </cell>
          <cell r="D1495">
            <v>15060</v>
          </cell>
          <cell r="E1495">
            <v>15060</v>
          </cell>
          <cell r="F1495">
            <v>0</v>
          </cell>
          <cell r="G1495">
            <v>15060</v>
          </cell>
          <cell r="H1495">
            <v>0</v>
          </cell>
          <cell r="I1495">
            <v>0</v>
          </cell>
          <cell r="J1495">
            <v>0</v>
          </cell>
          <cell r="K1495">
            <v>15060</v>
          </cell>
          <cell r="L1495">
            <v>0</v>
          </cell>
          <cell r="M1495">
            <v>15060</v>
          </cell>
          <cell r="N1495">
            <v>0</v>
          </cell>
          <cell r="O1495">
            <v>15060</v>
          </cell>
        </row>
        <row r="1496">
          <cell r="A1496" t="str">
            <v>D3502020012035020030502020100300801</v>
          </cell>
          <cell r="B1496" t="str">
            <v>MUEBLES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</row>
        <row r="1497">
          <cell r="A1497" t="str">
            <v>D3502020012035020030502020100300809</v>
          </cell>
          <cell r="B1497" t="str">
            <v>OTROS ARTÍCULOS MANUFACTURADOS N.C.P.</v>
          </cell>
          <cell r="C1497">
            <v>0</v>
          </cell>
          <cell r="D1497">
            <v>15060</v>
          </cell>
          <cell r="E1497">
            <v>15060</v>
          </cell>
          <cell r="F1497">
            <v>0</v>
          </cell>
          <cell r="G1497">
            <v>15060</v>
          </cell>
          <cell r="H1497">
            <v>0</v>
          </cell>
          <cell r="I1497">
            <v>0</v>
          </cell>
          <cell r="J1497">
            <v>0</v>
          </cell>
          <cell r="K1497">
            <v>15060</v>
          </cell>
          <cell r="L1497">
            <v>0</v>
          </cell>
          <cell r="M1497">
            <v>15060</v>
          </cell>
          <cell r="N1497">
            <v>0</v>
          </cell>
          <cell r="O1497">
            <v>15060</v>
          </cell>
        </row>
        <row r="1498">
          <cell r="A1498" t="str">
            <v>D35020200120350200305020201004</v>
          </cell>
          <cell r="B1498" t="str">
            <v>PRODUCTOS METÁLICOS Y PAQUETES DE SOFTWARE</v>
          </cell>
          <cell r="C1498">
            <v>0</v>
          </cell>
          <cell r="D1498">
            <v>58298359</v>
          </cell>
          <cell r="E1498">
            <v>58298359</v>
          </cell>
          <cell r="F1498">
            <v>0</v>
          </cell>
          <cell r="G1498">
            <v>58298359</v>
          </cell>
          <cell r="H1498">
            <v>0</v>
          </cell>
          <cell r="I1498">
            <v>0</v>
          </cell>
          <cell r="J1498">
            <v>0</v>
          </cell>
          <cell r="K1498">
            <v>58298359</v>
          </cell>
          <cell r="L1498">
            <v>0</v>
          </cell>
          <cell r="M1498">
            <v>58298359</v>
          </cell>
          <cell r="N1498">
            <v>0</v>
          </cell>
          <cell r="O1498">
            <v>58298359</v>
          </cell>
        </row>
        <row r="1499">
          <cell r="A1499" t="str">
            <v>D35020200120350200305020201004001</v>
          </cell>
          <cell r="B1499" t="str">
            <v>METALES BÁSICOS</v>
          </cell>
          <cell r="C1499">
            <v>0</v>
          </cell>
          <cell r="D1499">
            <v>9194827</v>
          </cell>
          <cell r="E1499">
            <v>9194827</v>
          </cell>
          <cell r="F1499">
            <v>0</v>
          </cell>
          <cell r="G1499">
            <v>9194827</v>
          </cell>
          <cell r="H1499">
            <v>0</v>
          </cell>
          <cell r="I1499">
            <v>0</v>
          </cell>
          <cell r="J1499">
            <v>0</v>
          </cell>
          <cell r="K1499">
            <v>9194827</v>
          </cell>
          <cell r="L1499">
            <v>0</v>
          </cell>
          <cell r="M1499">
            <v>9194827</v>
          </cell>
          <cell r="N1499">
            <v>0</v>
          </cell>
          <cell r="O1499">
            <v>9194827</v>
          </cell>
        </row>
        <row r="1500">
          <cell r="A1500" t="str">
            <v>D35020200120350200305020201004002</v>
          </cell>
          <cell r="B1500" t="str">
            <v>PRODUCTOS METÁLICOS ELABORADOS (EXCEPTO MAQUINARIA Y EQUIPO)</v>
          </cell>
          <cell r="C1500">
            <v>0</v>
          </cell>
          <cell r="D1500">
            <v>49103532</v>
          </cell>
          <cell r="E1500">
            <v>49103532</v>
          </cell>
          <cell r="F1500">
            <v>0</v>
          </cell>
          <cell r="G1500">
            <v>49103532</v>
          </cell>
          <cell r="H1500">
            <v>0</v>
          </cell>
          <cell r="I1500">
            <v>0</v>
          </cell>
          <cell r="J1500">
            <v>0</v>
          </cell>
          <cell r="K1500">
            <v>49103532</v>
          </cell>
          <cell r="L1500">
            <v>0</v>
          </cell>
          <cell r="M1500">
            <v>49103532</v>
          </cell>
          <cell r="N1500">
            <v>0</v>
          </cell>
          <cell r="O1500">
            <v>49103532</v>
          </cell>
        </row>
        <row r="1501">
          <cell r="A1501" t="str">
            <v>D35020200120350200305020201004003</v>
          </cell>
          <cell r="B1501" t="str">
            <v>MAQUINARIA PARA USO GENERAL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</row>
        <row r="1502">
          <cell r="A1502" t="str">
            <v>D3502020012035020030502020100400301</v>
          </cell>
          <cell r="B1502" t="str">
            <v>MOTORES Y TURBINAS Y SUS PARTES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</row>
        <row r="1503">
          <cell r="A1503" t="str">
            <v>D35020200120350200305020201004004</v>
          </cell>
          <cell r="B1503" t="str">
            <v>MAQUINARIA PARA USOS ESPECIALES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</row>
        <row r="1504">
          <cell r="A1504" t="str">
            <v>D3502020012035020030502020100400402</v>
          </cell>
          <cell r="B1504" t="str">
            <v>MÁQUINAS HERRAMIENTAS Y SUS PARTES, PIEZAS Y ACCESORIOS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</row>
        <row r="1505">
          <cell r="A1505" t="str">
            <v>D3502020012035020030502020100400403</v>
          </cell>
          <cell r="B1505" t="str">
            <v>MAQUINARIA PARA LA INDUSTRIA METALÚRGICA Y SUS PARTES Y PIEZAS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</row>
        <row r="1506">
          <cell r="A1506" t="str">
            <v>D3502020012035020030502020100400404</v>
          </cell>
          <cell r="B1506" t="str">
            <v>MAQUINARIA PARA LA MINERÍA, LA EXPLOTACIÓN DE CANTERAS Y LA CONSTRUCCIÓN Y SUS PARTES Y PIEZAS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</row>
        <row r="1507">
          <cell r="A1507" t="str">
            <v>D3502020012035020030502020100400405</v>
          </cell>
          <cell r="B1507" t="str">
            <v>MAQUINARIA PARA LA ELABORACIÓN DE ALIMENTOS, BEBIDAS Y TABACO, Y SUS PARTES Y PIEZAS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</row>
        <row r="1508">
          <cell r="A1508" t="str">
            <v>D3502020012035020030502020100400406</v>
          </cell>
          <cell r="B1508" t="str">
            <v>MAQUINARIA PARA LA FABRICACIÓN DE TEXTILES, PRENDAS DE VESTIR Y ARTÍCULOS DE CUERO, Y SUS PARTES Y PIEZAS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</row>
        <row r="1509">
          <cell r="A1509" t="str">
            <v>D3502020012035020030502020100400409</v>
          </cell>
          <cell r="B1509" t="str">
            <v>OTRA MAQUINARIA PARA USOS ESPECIALES Y SUS PARTES Y PIEZAS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</row>
        <row r="1510">
          <cell r="A1510" t="str">
            <v>D35020200120350200305020201004006</v>
          </cell>
          <cell r="B1510" t="str">
            <v>MAQUINARIA Y APARATOS ELÉCTRICOS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</row>
        <row r="1511">
          <cell r="A1511" t="str">
            <v>D3502020012035020030502020100400605</v>
          </cell>
          <cell r="B1511" t="str">
            <v>LÁMPARAS ELÉCTRICAS DE INCANDESCENCIA O DESCARGA; LÁMPARAS DE ARCO, EQUIPO PARA ALUMBRADO ELÉCTRICO; SUS PARTES Y PIEZAS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</row>
        <row r="1512">
          <cell r="A1512" t="str">
            <v>D3502020012035020030502020100400609</v>
          </cell>
          <cell r="B1512" t="str">
            <v>OTRO EQUIPO ELÉCTRICO Y SUS PARTES Y PIEZAS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</row>
        <row r="1513">
          <cell r="A1513" t="str">
            <v>D35020200120350200305020202</v>
          </cell>
          <cell r="B1513" t="str">
            <v>ADQUISICIÓN DE SERVICIOS</v>
          </cell>
          <cell r="C1513">
            <v>6445808266</v>
          </cell>
          <cell r="D1513">
            <v>-3100398226</v>
          </cell>
          <cell r="E1513">
            <v>3345410040</v>
          </cell>
          <cell r="F1513">
            <v>575652621</v>
          </cell>
          <cell r="G1513">
            <v>2003681674</v>
          </cell>
          <cell r="H1513">
            <v>843405235</v>
          </cell>
          <cell r="I1513">
            <v>1341728366</v>
          </cell>
          <cell r="J1513">
            <v>24022105</v>
          </cell>
          <cell r="K1513">
            <v>1160276439</v>
          </cell>
          <cell r="L1513">
            <v>142535501</v>
          </cell>
          <cell r="M1513">
            <v>467652588</v>
          </cell>
          <cell r="N1513">
            <v>147092927</v>
          </cell>
          <cell r="O1513">
            <v>467652588</v>
          </cell>
        </row>
        <row r="1514">
          <cell r="A1514" t="str">
            <v>D35020200120350200305020202005</v>
          </cell>
          <cell r="B1514" t="str">
            <v>SERVICIOS DE LA CONSTRUCCIÓN</v>
          </cell>
          <cell r="C1514">
            <v>0</v>
          </cell>
          <cell r="D1514">
            <v>7580200</v>
          </cell>
          <cell r="E1514">
            <v>7580200</v>
          </cell>
          <cell r="F1514">
            <v>0</v>
          </cell>
          <cell r="G1514">
            <v>7580200</v>
          </cell>
          <cell r="H1514">
            <v>0</v>
          </cell>
          <cell r="I1514">
            <v>0</v>
          </cell>
          <cell r="J1514">
            <v>0</v>
          </cell>
          <cell r="K1514">
            <v>7580200</v>
          </cell>
          <cell r="L1514">
            <v>0</v>
          </cell>
          <cell r="M1514">
            <v>7580200</v>
          </cell>
          <cell r="N1514">
            <v>0</v>
          </cell>
          <cell r="O1514">
            <v>7580200</v>
          </cell>
        </row>
        <row r="1515">
          <cell r="A1515" t="str">
            <v>D35020200120350200305020202005004</v>
          </cell>
          <cell r="B1515" t="str">
            <v>SERVICIOS DE CONSTRUCCIÓN</v>
          </cell>
          <cell r="C1515">
            <v>0</v>
          </cell>
          <cell r="D1515">
            <v>7580200</v>
          </cell>
          <cell r="E1515">
            <v>7580200</v>
          </cell>
          <cell r="F1515">
            <v>0</v>
          </cell>
          <cell r="G1515">
            <v>7580200</v>
          </cell>
          <cell r="H1515">
            <v>0</v>
          </cell>
          <cell r="I1515">
            <v>0</v>
          </cell>
          <cell r="J1515">
            <v>0</v>
          </cell>
          <cell r="K1515">
            <v>7580200</v>
          </cell>
          <cell r="L1515">
            <v>0</v>
          </cell>
          <cell r="M1515">
            <v>7580200</v>
          </cell>
          <cell r="N1515">
            <v>0</v>
          </cell>
          <cell r="O1515">
            <v>7580200</v>
          </cell>
        </row>
        <row r="1516">
          <cell r="A1516" t="str">
            <v>D3502020012035020030502020200500401</v>
          </cell>
          <cell r="B1516" t="str">
            <v>SERVICIOS GENERALES DE CONSTRUCCIÓN DE EDIFICACIONES</v>
          </cell>
          <cell r="C1516">
            <v>0</v>
          </cell>
          <cell r="D1516">
            <v>7580200</v>
          </cell>
          <cell r="E1516">
            <v>7580200</v>
          </cell>
          <cell r="F1516">
            <v>0</v>
          </cell>
          <cell r="G1516">
            <v>7580200</v>
          </cell>
          <cell r="H1516">
            <v>0</v>
          </cell>
          <cell r="I1516">
            <v>0</v>
          </cell>
          <cell r="J1516">
            <v>0</v>
          </cell>
          <cell r="K1516">
            <v>7580200</v>
          </cell>
          <cell r="L1516">
            <v>0</v>
          </cell>
          <cell r="M1516">
            <v>7580200</v>
          </cell>
          <cell r="N1516">
            <v>0</v>
          </cell>
          <cell r="O1516">
            <v>7580200</v>
          </cell>
        </row>
        <row r="1517">
          <cell r="A1517" t="str">
            <v>D3502020012035020030502020200500406</v>
          </cell>
          <cell r="B1517" t="str">
            <v>SERVICIOS DE INSTALACIONES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</row>
        <row r="1518">
          <cell r="A1518" t="str">
            <v>D35020200120350200305020202006</v>
          </cell>
          <cell r="B1518" t="str">
            <v>SERVICIOS DE ALOJAMIENTO; SERVICIOS DE SUMINISTRO DE COMIDAS Y BEBIDAS; SERVICIOS DE TRANSPORTE; Y SERVICIOS DE DISTRIBUCIÓN DE ELECTRICIDAD, GAS Y AGUA</v>
          </cell>
          <cell r="C1518">
            <v>0</v>
          </cell>
          <cell r="D1518">
            <v>552006832</v>
          </cell>
          <cell r="E1518">
            <v>552006832</v>
          </cell>
          <cell r="F1518">
            <v>0</v>
          </cell>
          <cell r="G1518">
            <v>528732103</v>
          </cell>
          <cell r="H1518">
            <v>270431218</v>
          </cell>
          <cell r="I1518">
            <v>23274729</v>
          </cell>
          <cell r="J1518">
            <v>21343501</v>
          </cell>
          <cell r="K1518">
            <v>258300885</v>
          </cell>
          <cell r="L1518">
            <v>35751567</v>
          </cell>
          <cell r="M1518">
            <v>98383839</v>
          </cell>
          <cell r="N1518">
            <v>37096193</v>
          </cell>
          <cell r="O1518">
            <v>98383839</v>
          </cell>
        </row>
        <row r="1519">
          <cell r="A1519" t="str">
            <v>D35020200120350200305020202006002</v>
          </cell>
          <cell r="B1519" t="str">
            <v>SERVICIOS DE VENTA AL POR MENOR</v>
          </cell>
          <cell r="C1519">
            <v>0</v>
          </cell>
          <cell r="D1519">
            <v>6426</v>
          </cell>
          <cell r="E1519">
            <v>6426</v>
          </cell>
          <cell r="F1519">
            <v>0</v>
          </cell>
          <cell r="G1519">
            <v>6426</v>
          </cell>
          <cell r="H1519">
            <v>0</v>
          </cell>
          <cell r="I1519">
            <v>0</v>
          </cell>
          <cell r="J1519">
            <v>0</v>
          </cell>
          <cell r="K1519">
            <v>6426</v>
          </cell>
          <cell r="L1519">
            <v>0</v>
          </cell>
          <cell r="M1519">
            <v>6426</v>
          </cell>
          <cell r="N1519">
            <v>0</v>
          </cell>
          <cell r="O1519">
            <v>6426</v>
          </cell>
        </row>
        <row r="1520">
          <cell r="A1520" t="str">
            <v>D3502020012035020030502020200600201</v>
          </cell>
          <cell r="B1520" t="str">
            <v>SERVICIOS DE VENTA AL POR MENOR EN ESTABLECIMIENTOS NO ESPECIALIZADOS</v>
          </cell>
          <cell r="C1520">
            <v>0</v>
          </cell>
          <cell r="D1520">
            <v>6426</v>
          </cell>
          <cell r="E1520">
            <v>6426</v>
          </cell>
          <cell r="F1520">
            <v>0</v>
          </cell>
          <cell r="G1520">
            <v>6426</v>
          </cell>
          <cell r="H1520">
            <v>0</v>
          </cell>
          <cell r="I1520">
            <v>0</v>
          </cell>
          <cell r="J1520">
            <v>0</v>
          </cell>
          <cell r="K1520">
            <v>6426</v>
          </cell>
          <cell r="L1520">
            <v>0</v>
          </cell>
          <cell r="M1520">
            <v>6426</v>
          </cell>
          <cell r="N1520">
            <v>0</v>
          </cell>
          <cell r="O1520">
            <v>6426</v>
          </cell>
        </row>
        <row r="1521">
          <cell r="A1521" t="str">
            <v>D35020200120350200305020202006003</v>
          </cell>
          <cell r="B1521" t="str">
            <v>ALOJAMIENTO; SERVICIOS DE SUMINISTROS DE COMIDAS Y BEBIDAS</v>
          </cell>
          <cell r="C1521">
            <v>0</v>
          </cell>
          <cell r="D1521">
            <v>190941489</v>
          </cell>
          <cell r="E1521">
            <v>190941489</v>
          </cell>
          <cell r="F1521">
            <v>0</v>
          </cell>
          <cell r="G1521">
            <v>176975080</v>
          </cell>
          <cell r="H1521">
            <v>152600213</v>
          </cell>
          <cell r="I1521">
            <v>13966409</v>
          </cell>
          <cell r="J1521">
            <v>15082521</v>
          </cell>
          <cell r="K1521">
            <v>24374867</v>
          </cell>
          <cell r="L1521">
            <v>8280625</v>
          </cell>
          <cell r="M1521">
            <v>17572971</v>
          </cell>
          <cell r="N1521">
            <v>8280625</v>
          </cell>
          <cell r="O1521">
            <v>17572971</v>
          </cell>
        </row>
        <row r="1522">
          <cell r="A1522" t="str">
            <v>D3502020012035020030502020200600301</v>
          </cell>
          <cell r="B1522" t="str">
            <v>SERVICIOS DE ALOJAMIENTO PARA ESTANCIAS CORTAS</v>
          </cell>
          <cell r="C1522">
            <v>0</v>
          </cell>
          <cell r="D1522">
            <v>110636039</v>
          </cell>
          <cell r="E1522">
            <v>110636039</v>
          </cell>
          <cell r="F1522">
            <v>0</v>
          </cell>
          <cell r="G1522">
            <v>103652960</v>
          </cell>
          <cell r="H1522">
            <v>90192311</v>
          </cell>
          <cell r="I1522">
            <v>6983079</v>
          </cell>
          <cell r="J1522">
            <v>8789818</v>
          </cell>
          <cell r="K1522">
            <v>13460649</v>
          </cell>
          <cell r="L1522">
            <v>5085337</v>
          </cell>
          <cell r="M1522">
            <v>9756168</v>
          </cell>
          <cell r="N1522">
            <v>5085337</v>
          </cell>
          <cell r="O1522">
            <v>9756168</v>
          </cell>
        </row>
        <row r="1523">
          <cell r="A1523" t="str">
            <v>D3502020012035020030502020200600303</v>
          </cell>
          <cell r="B1523" t="str">
            <v>SERVICIOS DE SUMINISTRO DE COMIDAS</v>
          </cell>
          <cell r="C1523">
            <v>0</v>
          </cell>
          <cell r="D1523">
            <v>80305450</v>
          </cell>
          <cell r="E1523">
            <v>80305450</v>
          </cell>
          <cell r="F1523">
            <v>0</v>
          </cell>
          <cell r="G1523">
            <v>73322120</v>
          </cell>
          <cell r="H1523">
            <v>62407902</v>
          </cell>
          <cell r="I1523">
            <v>6983330</v>
          </cell>
          <cell r="J1523">
            <v>6292703</v>
          </cell>
          <cell r="K1523">
            <v>10914218</v>
          </cell>
          <cell r="L1523">
            <v>3195288</v>
          </cell>
          <cell r="M1523">
            <v>7816803</v>
          </cell>
          <cell r="N1523">
            <v>3195288</v>
          </cell>
          <cell r="O1523">
            <v>7816803</v>
          </cell>
        </row>
        <row r="1524">
          <cell r="A1524" t="str">
            <v>D35020200120350200305020202006004</v>
          </cell>
          <cell r="B1524" t="str">
            <v>SERVICIOS DE TRANSPORTE DE PASAJEROS</v>
          </cell>
          <cell r="C1524">
            <v>0</v>
          </cell>
          <cell r="D1524">
            <v>313388997</v>
          </cell>
          <cell r="E1524">
            <v>313388997</v>
          </cell>
          <cell r="F1524">
            <v>0</v>
          </cell>
          <cell r="G1524">
            <v>304080677</v>
          </cell>
          <cell r="H1524">
            <v>72651005</v>
          </cell>
          <cell r="I1524">
            <v>9308320</v>
          </cell>
          <cell r="J1524">
            <v>6260980</v>
          </cell>
          <cell r="K1524">
            <v>231429672</v>
          </cell>
          <cell r="L1524">
            <v>27470942</v>
          </cell>
          <cell r="M1524">
            <v>78314522</v>
          </cell>
          <cell r="N1524">
            <v>28815568</v>
          </cell>
          <cell r="O1524">
            <v>78314522</v>
          </cell>
        </row>
        <row r="1525">
          <cell r="A1525" t="str">
            <v>D35020200120350200305020202006005</v>
          </cell>
          <cell r="B1525" t="str">
            <v>SERVICIOS DE TRANSPORTE DE CARGA</v>
          </cell>
          <cell r="C1525">
            <v>0</v>
          </cell>
          <cell r="D1525">
            <v>47669920</v>
          </cell>
          <cell r="E1525">
            <v>47669920</v>
          </cell>
          <cell r="F1525">
            <v>0</v>
          </cell>
          <cell r="G1525">
            <v>47669920</v>
          </cell>
          <cell r="H1525">
            <v>45180000</v>
          </cell>
          <cell r="I1525">
            <v>0</v>
          </cell>
          <cell r="J1525">
            <v>0</v>
          </cell>
          <cell r="K1525">
            <v>2489920</v>
          </cell>
          <cell r="L1525">
            <v>0</v>
          </cell>
          <cell r="M1525">
            <v>2489920</v>
          </cell>
          <cell r="N1525">
            <v>0</v>
          </cell>
          <cell r="O1525">
            <v>2489920</v>
          </cell>
        </row>
        <row r="1526">
          <cell r="A1526" t="str">
            <v>D3502020012035020030502020200600501</v>
          </cell>
          <cell r="B1526" t="str">
            <v>SERVICIOS DE TRANSPORTE DE CARGA POR VÍA TERRESTRE</v>
          </cell>
          <cell r="C1526">
            <v>0</v>
          </cell>
          <cell r="D1526">
            <v>47669920</v>
          </cell>
          <cell r="E1526">
            <v>47669920</v>
          </cell>
          <cell r="F1526">
            <v>0</v>
          </cell>
          <cell r="G1526">
            <v>47669920</v>
          </cell>
          <cell r="H1526">
            <v>45180000</v>
          </cell>
          <cell r="I1526">
            <v>0</v>
          </cell>
          <cell r="J1526">
            <v>0</v>
          </cell>
          <cell r="K1526">
            <v>2489920</v>
          </cell>
          <cell r="L1526">
            <v>0</v>
          </cell>
          <cell r="M1526">
            <v>2489920</v>
          </cell>
          <cell r="N1526">
            <v>0</v>
          </cell>
          <cell r="O1526">
            <v>2489920</v>
          </cell>
        </row>
        <row r="1527">
          <cell r="A1527" t="str">
            <v>D35020200120350200305020202006008</v>
          </cell>
          <cell r="B1527" t="str">
            <v>SERVICIOS POSTALES Y DE MENSAJERÍA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</row>
        <row r="1528">
          <cell r="A1528" t="str">
            <v>D35020200120350200305020202007</v>
          </cell>
          <cell r="B1528" t="str">
            <v>SERVICIOS FINANCIEROS Y SERVICIOS CONEXOS, SERVICIOS INMOBILIARIOS Y SERVICIOS DE LEASING</v>
          </cell>
          <cell r="C1528">
            <v>0</v>
          </cell>
          <cell r="D1528">
            <v>310840</v>
          </cell>
          <cell r="E1528">
            <v>310840</v>
          </cell>
          <cell r="F1528">
            <v>0</v>
          </cell>
          <cell r="G1528">
            <v>90862</v>
          </cell>
          <cell r="H1528">
            <v>0</v>
          </cell>
          <cell r="I1528">
            <v>219978</v>
          </cell>
          <cell r="J1528">
            <v>0</v>
          </cell>
          <cell r="K1528">
            <v>90862</v>
          </cell>
          <cell r="L1528">
            <v>0</v>
          </cell>
          <cell r="M1528">
            <v>90862</v>
          </cell>
          <cell r="N1528">
            <v>0</v>
          </cell>
          <cell r="O1528">
            <v>90862</v>
          </cell>
        </row>
        <row r="1529">
          <cell r="A1529" t="str">
            <v>D35020200120350200305020202007001</v>
          </cell>
          <cell r="B1529" t="str">
            <v>SERVICIOS FINANCIEROS Y SERVICIOS CONEXOS</v>
          </cell>
          <cell r="C1529">
            <v>0</v>
          </cell>
          <cell r="D1529">
            <v>310840</v>
          </cell>
          <cell r="E1529">
            <v>310840</v>
          </cell>
          <cell r="F1529">
            <v>0</v>
          </cell>
          <cell r="G1529">
            <v>90862</v>
          </cell>
          <cell r="H1529">
            <v>0</v>
          </cell>
          <cell r="I1529">
            <v>219978</v>
          </cell>
          <cell r="J1529">
            <v>0</v>
          </cell>
          <cell r="K1529">
            <v>90862</v>
          </cell>
          <cell r="L1529">
            <v>0</v>
          </cell>
          <cell r="M1529">
            <v>90862</v>
          </cell>
          <cell r="N1529">
            <v>0</v>
          </cell>
          <cell r="O1529">
            <v>90862</v>
          </cell>
        </row>
        <row r="1530">
          <cell r="A1530" t="str">
            <v>D3502020012035020030502020200700103</v>
          </cell>
          <cell r="B1530" t="str">
            <v>SERVICIOS DE SEGUROS Y PENSIONES (CON EXCLUSIÓN DE SERVICIOS DE REASEGURO), EXCEPTO LOS SERVICIOS DE SEGUROS SOCIALES</v>
          </cell>
          <cell r="C1530">
            <v>0</v>
          </cell>
          <cell r="D1530">
            <v>310840</v>
          </cell>
          <cell r="E1530">
            <v>310840</v>
          </cell>
          <cell r="F1530">
            <v>0</v>
          </cell>
          <cell r="G1530">
            <v>90862</v>
          </cell>
          <cell r="H1530">
            <v>0</v>
          </cell>
          <cell r="I1530">
            <v>219978</v>
          </cell>
          <cell r="J1530">
            <v>0</v>
          </cell>
          <cell r="K1530">
            <v>90862</v>
          </cell>
          <cell r="L1530">
            <v>0</v>
          </cell>
          <cell r="M1530">
            <v>90862</v>
          </cell>
          <cell r="N1530">
            <v>0</v>
          </cell>
          <cell r="O1530">
            <v>90862</v>
          </cell>
        </row>
        <row r="1531">
          <cell r="A1531" t="str">
            <v>D35020200120350200305020202008</v>
          </cell>
          <cell r="B1531" t="str">
            <v>SERVICIOS PRESTADOS A LAS EMPRESAS Y SERVICIOS DE PRODUCCIÓN</v>
          </cell>
          <cell r="C1531">
            <v>6445808266</v>
          </cell>
          <cell r="D1531">
            <v>-3660296098</v>
          </cell>
          <cell r="E1531">
            <v>2785512168</v>
          </cell>
          <cell r="F1531">
            <v>575652621</v>
          </cell>
          <cell r="G1531">
            <v>1467278509</v>
          </cell>
          <cell r="H1531">
            <v>572974017</v>
          </cell>
          <cell r="I1531">
            <v>1318233659</v>
          </cell>
          <cell r="J1531">
            <v>2678604</v>
          </cell>
          <cell r="K1531">
            <v>894304492</v>
          </cell>
          <cell r="L1531">
            <v>106783934</v>
          </cell>
          <cell r="M1531">
            <v>361597687</v>
          </cell>
          <cell r="N1531">
            <v>109996734</v>
          </cell>
          <cell r="O1531">
            <v>361597687</v>
          </cell>
        </row>
        <row r="1532">
          <cell r="A1532" t="str">
            <v>D35020200120350200305020202008001</v>
          </cell>
          <cell r="B1532" t="str">
            <v>SERVICIOS DE INVESTIGACIÓN Y DESARROLLO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</row>
        <row r="1533">
          <cell r="A1533" t="str">
            <v>D3502020012035020030502020200800102</v>
          </cell>
          <cell r="B1533" t="str">
            <v>SERVICIOS DE INVESTIGACIÓN Y DESARROLLO EXPERIMENTAL EN CIENCIAS SOCIALES Y HUMANIDADES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</row>
        <row r="1534">
          <cell r="A1534" t="str">
            <v>D35020200120350200305020202008003</v>
          </cell>
          <cell r="B1534" t="str">
            <v>OTROS SERVICIOS PROFESIONALES, CIENTÍFICOS Y TÉCNICOS</v>
          </cell>
          <cell r="C1534">
            <v>0</v>
          </cell>
          <cell r="D1534">
            <v>952319989</v>
          </cell>
          <cell r="E1534">
            <v>952319989</v>
          </cell>
          <cell r="F1534">
            <v>14792266</v>
          </cell>
          <cell r="G1534">
            <v>790823830</v>
          </cell>
          <cell r="H1534">
            <v>14909400</v>
          </cell>
          <cell r="I1534">
            <v>161496159</v>
          </cell>
          <cell r="J1534">
            <v>-117134</v>
          </cell>
          <cell r="K1534">
            <v>775914430</v>
          </cell>
          <cell r="L1534">
            <v>102275934</v>
          </cell>
          <cell r="M1534">
            <v>296365363</v>
          </cell>
          <cell r="N1534">
            <v>105488734</v>
          </cell>
          <cell r="O1534">
            <v>296365363</v>
          </cell>
        </row>
        <row r="1535">
          <cell r="A1535" t="str">
            <v>D3502020012035020030502020200800301</v>
          </cell>
          <cell r="B1535" t="str">
            <v>SERVICIOS DE CONSULTORÍA EN ADMINISTRACIÓN Y SERVICIOS DE GESTIÓN; SERVICIOS DE TECNOLOGÍA DE LA INFORMACIÓN</v>
          </cell>
          <cell r="C1535">
            <v>0</v>
          </cell>
          <cell r="D1535">
            <v>653278589</v>
          </cell>
          <cell r="E1535">
            <v>653278589</v>
          </cell>
          <cell r="F1535">
            <v>14792266</v>
          </cell>
          <cell r="G1535">
            <v>575733564</v>
          </cell>
          <cell r="H1535">
            <v>14909400</v>
          </cell>
          <cell r="I1535">
            <v>77545025</v>
          </cell>
          <cell r="J1535">
            <v>-117134</v>
          </cell>
          <cell r="K1535">
            <v>560824164</v>
          </cell>
          <cell r="L1535">
            <v>67721600</v>
          </cell>
          <cell r="M1535">
            <v>209184699</v>
          </cell>
          <cell r="N1535">
            <v>70934400</v>
          </cell>
          <cell r="O1535">
            <v>209184699</v>
          </cell>
        </row>
        <row r="1536">
          <cell r="A1536" t="str">
            <v>D3502020012035020030502020200800306</v>
          </cell>
          <cell r="B1536" t="str">
            <v>SERVICIOS DE PUBLICIDAD Y EL SUMINISTRO DE ESPACIO O TIEMPO PUBLICITARIOS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</row>
        <row r="1537">
          <cell r="A1537" t="str">
            <v>D3502020012035020030502020200800308</v>
          </cell>
          <cell r="B1537" t="str">
            <v>SERVICIOS FOTOGRÁFICOS Y SERVICIOS DE REVELADO FOTOGRÁFICO</v>
          </cell>
          <cell r="C1537">
            <v>0</v>
          </cell>
          <cell r="D1537">
            <v>50200000</v>
          </cell>
          <cell r="E1537">
            <v>50200000</v>
          </cell>
          <cell r="F1537">
            <v>0</v>
          </cell>
          <cell r="G1537">
            <v>36144000</v>
          </cell>
          <cell r="H1537">
            <v>0</v>
          </cell>
          <cell r="I1537">
            <v>14056000</v>
          </cell>
          <cell r="J1537">
            <v>0</v>
          </cell>
          <cell r="K1537">
            <v>36144000</v>
          </cell>
          <cell r="L1537">
            <v>6024000</v>
          </cell>
          <cell r="M1537">
            <v>21084000</v>
          </cell>
          <cell r="N1537">
            <v>6024000</v>
          </cell>
          <cell r="O1537">
            <v>21084000</v>
          </cell>
        </row>
        <row r="1538">
          <cell r="A1538" t="str">
            <v>D3502020012035020030502020200800309</v>
          </cell>
          <cell r="B1538" t="str">
            <v>OTROS SERVICIOS PROFESIONALES Y TÉCNICOS N.C.P.</v>
          </cell>
          <cell r="C1538">
            <v>0</v>
          </cell>
          <cell r="D1538">
            <v>248841400</v>
          </cell>
          <cell r="E1538">
            <v>248841400</v>
          </cell>
          <cell r="F1538">
            <v>0</v>
          </cell>
          <cell r="G1538">
            <v>178946266</v>
          </cell>
          <cell r="H1538">
            <v>0</v>
          </cell>
          <cell r="I1538">
            <v>69895134</v>
          </cell>
          <cell r="J1538">
            <v>0</v>
          </cell>
          <cell r="K1538">
            <v>178946266</v>
          </cell>
          <cell r="L1538">
            <v>28530334</v>
          </cell>
          <cell r="M1538">
            <v>66096664</v>
          </cell>
          <cell r="N1538">
            <v>28530334</v>
          </cell>
          <cell r="O1538">
            <v>66096664</v>
          </cell>
        </row>
        <row r="1539">
          <cell r="A1539" t="str">
            <v>D35020200120350200305020202008004</v>
          </cell>
          <cell r="B1539" t="str">
            <v>SERVICIOS DE TELECOMUNICACIONES, TRANSMISIÓN Y SUMINISTRO DE INFORMACIÓN</v>
          </cell>
          <cell r="C1539">
            <v>0</v>
          </cell>
          <cell r="D1539">
            <v>1000000</v>
          </cell>
          <cell r="E1539">
            <v>1000000</v>
          </cell>
          <cell r="F1539">
            <v>0</v>
          </cell>
          <cell r="G1539">
            <v>1000000</v>
          </cell>
          <cell r="H1539">
            <v>0</v>
          </cell>
          <cell r="I1539">
            <v>0</v>
          </cell>
          <cell r="J1539">
            <v>0</v>
          </cell>
          <cell r="K1539">
            <v>1000000</v>
          </cell>
          <cell r="L1539">
            <v>0</v>
          </cell>
          <cell r="M1539">
            <v>1000000</v>
          </cell>
          <cell r="N1539">
            <v>0</v>
          </cell>
          <cell r="O1539">
            <v>1000000</v>
          </cell>
        </row>
        <row r="1540">
          <cell r="A1540" t="str">
            <v>D3502020012035020030502020200800401</v>
          </cell>
          <cell r="B1540" t="str">
            <v>SERVICIOS DE TELEFONÍA Y OTRAS TELECOMUNICACIONES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A1541" t="str">
            <v>D3502020012035020030502020200800402</v>
          </cell>
          <cell r="B1541" t="str">
            <v>SERVICIOS DE TELECOMUNICACIONES A TRAVÉS DE INTERNET</v>
          </cell>
          <cell r="C1541">
            <v>0</v>
          </cell>
          <cell r="D1541">
            <v>1000000</v>
          </cell>
          <cell r="E1541">
            <v>1000000</v>
          </cell>
          <cell r="F1541">
            <v>0</v>
          </cell>
          <cell r="G1541">
            <v>1000000</v>
          </cell>
          <cell r="H1541">
            <v>0</v>
          </cell>
          <cell r="I1541">
            <v>0</v>
          </cell>
          <cell r="J1541">
            <v>0</v>
          </cell>
          <cell r="K1541">
            <v>1000000</v>
          </cell>
          <cell r="L1541">
            <v>0</v>
          </cell>
          <cell r="M1541">
            <v>1000000</v>
          </cell>
          <cell r="N1541">
            <v>0</v>
          </cell>
          <cell r="O1541">
            <v>1000000</v>
          </cell>
        </row>
        <row r="1542">
          <cell r="A1542" t="str">
            <v>D35020200120350200305020202008005</v>
          </cell>
          <cell r="B1542" t="str">
            <v>SERVICIOS DE SOPORTE</v>
          </cell>
          <cell r="C1542">
            <v>6445808266</v>
          </cell>
          <cell r="D1542">
            <v>-4631587687</v>
          </cell>
          <cell r="E1542">
            <v>1814220579</v>
          </cell>
          <cell r="F1542">
            <v>560860355</v>
          </cell>
          <cell r="G1542">
            <v>657483079</v>
          </cell>
          <cell r="H1542">
            <v>558064617</v>
          </cell>
          <cell r="I1542">
            <v>1156737500</v>
          </cell>
          <cell r="J1542">
            <v>2795738</v>
          </cell>
          <cell r="K1542">
            <v>99418462</v>
          </cell>
          <cell r="L1542">
            <v>4508000</v>
          </cell>
          <cell r="M1542">
            <v>46260724</v>
          </cell>
          <cell r="N1542">
            <v>4508000</v>
          </cell>
          <cell r="O1542">
            <v>46260724</v>
          </cell>
        </row>
        <row r="1543">
          <cell r="A1543" t="str">
            <v>D3502020012035020030502020200800509</v>
          </cell>
          <cell r="B1543" t="str">
            <v>OTROS SERVICIOS AUXILIARES</v>
          </cell>
          <cell r="C1543">
            <v>6445808266</v>
          </cell>
          <cell r="D1543">
            <v>-4631587687</v>
          </cell>
          <cell r="E1543">
            <v>1814220579</v>
          </cell>
          <cell r="F1543">
            <v>560860355</v>
          </cell>
          <cell r="G1543">
            <v>657483079</v>
          </cell>
          <cell r="H1543">
            <v>558064617</v>
          </cell>
          <cell r="I1543">
            <v>1156737500</v>
          </cell>
          <cell r="J1543">
            <v>2795738</v>
          </cell>
          <cell r="K1543">
            <v>99418462</v>
          </cell>
          <cell r="L1543">
            <v>4508000</v>
          </cell>
          <cell r="M1543">
            <v>46260724</v>
          </cell>
          <cell r="N1543">
            <v>4508000</v>
          </cell>
          <cell r="O1543">
            <v>46260724</v>
          </cell>
        </row>
        <row r="1544">
          <cell r="A1544" t="str">
            <v>D35020200120350200305020202008008</v>
          </cell>
          <cell r="B1544" t="str">
            <v>SERVICIOS DE FABRICACIÓN DE INSUMOS FÍSICOS QUE SON PROPIEDAD DE OTROS</v>
          </cell>
          <cell r="C1544">
            <v>0</v>
          </cell>
          <cell r="D1544">
            <v>17971600</v>
          </cell>
          <cell r="E1544">
            <v>17971600</v>
          </cell>
          <cell r="F1544">
            <v>0</v>
          </cell>
          <cell r="G1544">
            <v>17971600</v>
          </cell>
          <cell r="H1544">
            <v>0</v>
          </cell>
          <cell r="I1544">
            <v>0</v>
          </cell>
          <cell r="J1544">
            <v>0</v>
          </cell>
          <cell r="K1544">
            <v>17971600</v>
          </cell>
          <cell r="L1544">
            <v>0</v>
          </cell>
          <cell r="M1544">
            <v>17971600</v>
          </cell>
          <cell r="N1544">
            <v>0</v>
          </cell>
          <cell r="O1544">
            <v>17971600</v>
          </cell>
        </row>
        <row r="1545">
          <cell r="A1545" t="str">
            <v>D3502020012035020030502020200800809</v>
          </cell>
          <cell r="B1545" t="str">
            <v>OTROS SERVICIOS DE FABRICACIÓN</v>
          </cell>
          <cell r="C1545">
            <v>0</v>
          </cell>
          <cell r="D1545">
            <v>17971600</v>
          </cell>
          <cell r="E1545">
            <v>17971600</v>
          </cell>
          <cell r="F1545">
            <v>0</v>
          </cell>
          <cell r="G1545">
            <v>17971600</v>
          </cell>
          <cell r="H1545">
            <v>0</v>
          </cell>
          <cell r="I1545">
            <v>0</v>
          </cell>
          <cell r="J1545">
            <v>0</v>
          </cell>
          <cell r="K1545">
            <v>17971600</v>
          </cell>
          <cell r="L1545">
            <v>0</v>
          </cell>
          <cell r="M1545">
            <v>17971600</v>
          </cell>
          <cell r="N1545">
            <v>0</v>
          </cell>
          <cell r="O1545">
            <v>17971600</v>
          </cell>
        </row>
        <row r="1546">
          <cell r="A1546" t="str">
            <v>D35020200120350200305020202010</v>
          </cell>
          <cell r="B1546" t="str">
            <v>VIÁTICOS DE LOS FUNCIONARIOS EN COMISIÓN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</row>
        <row r="1547">
          <cell r="A1547" t="str">
            <v>D35020200120350200305030202</v>
          </cell>
          <cell r="B1547" t="str">
            <v>A ORGANIZACIONES INTERNACIONALES</v>
          </cell>
          <cell r="C1547">
            <v>0</v>
          </cell>
          <cell r="D1547">
            <v>117601111</v>
          </cell>
          <cell r="E1547">
            <v>117601111</v>
          </cell>
          <cell r="F1547">
            <v>0</v>
          </cell>
          <cell r="G1547">
            <v>115890000</v>
          </cell>
          <cell r="H1547">
            <v>0</v>
          </cell>
          <cell r="I1547">
            <v>1711111</v>
          </cell>
          <cell r="J1547">
            <v>0</v>
          </cell>
          <cell r="K1547">
            <v>115890000</v>
          </cell>
          <cell r="L1547">
            <v>0</v>
          </cell>
          <cell r="M1547">
            <v>115890000</v>
          </cell>
          <cell r="N1547">
            <v>0</v>
          </cell>
          <cell r="O1547">
            <v>115890000</v>
          </cell>
        </row>
        <row r="1548">
          <cell r="A1548" t="str">
            <v>D35020200120350200305030202001</v>
          </cell>
          <cell r="B1548" t="str">
            <v>MEMBRESÍAS</v>
          </cell>
          <cell r="C1548">
            <v>0</v>
          </cell>
          <cell r="D1548">
            <v>117601111</v>
          </cell>
          <cell r="E1548">
            <v>117601111</v>
          </cell>
          <cell r="F1548">
            <v>0</v>
          </cell>
          <cell r="G1548">
            <v>115890000</v>
          </cell>
          <cell r="H1548">
            <v>0</v>
          </cell>
          <cell r="I1548">
            <v>1711111</v>
          </cell>
          <cell r="J1548">
            <v>0</v>
          </cell>
          <cell r="K1548">
            <v>115890000</v>
          </cell>
          <cell r="L1548">
            <v>0</v>
          </cell>
          <cell r="M1548">
            <v>115890000</v>
          </cell>
          <cell r="N1548">
            <v>0</v>
          </cell>
          <cell r="O1548">
            <v>115890000</v>
          </cell>
        </row>
        <row r="1549">
          <cell r="A1549" t="str">
            <v>D35020200120350200306</v>
          </cell>
          <cell r="B1549" t="str">
            <v>REALIZAR ACTIVIDADES DE SEGUIMIENTO ADMINISTRATIVO, PRECONTRACTUAL Y CONTRACTUAL, OPERATIVO Y FINANCIERO DE ACCIONES Y PROYECTOS PARA LA EXALTACIÓN DE LA ACTIVIDAD ARTESANAL EN LOS TERRITORIOS</v>
          </cell>
          <cell r="C1549">
            <v>984631712</v>
          </cell>
          <cell r="D1549">
            <v>264204421</v>
          </cell>
          <cell r="E1549">
            <v>1248836133</v>
          </cell>
          <cell r="F1549">
            <v>62549466</v>
          </cell>
          <cell r="G1549">
            <v>1215986133</v>
          </cell>
          <cell r="H1549">
            <v>441950097</v>
          </cell>
          <cell r="I1549">
            <v>32850000</v>
          </cell>
          <cell r="J1549">
            <v>123118317</v>
          </cell>
          <cell r="K1549">
            <v>774036036</v>
          </cell>
          <cell r="L1549">
            <v>174880677</v>
          </cell>
          <cell r="M1549">
            <v>413613551</v>
          </cell>
          <cell r="N1549">
            <v>160298378</v>
          </cell>
          <cell r="O1549">
            <v>390791653</v>
          </cell>
        </row>
        <row r="1550">
          <cell r="A1550" t="str">
            <v>D35020200120350200306020201</v>
          </cell>
          <cell r="B1550" t="str">
            <v>MATERIALES Y SUMINISTROS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</row>
        <row r="1551">
          <cell r="A1551" t="str">
            <v>D35020200120350200306020201000</v>
          </cell>
          <cell r="B1551" t="str">
            <v>AGRICULTURA, SILVICULTURA Y PRODUCTOS DE LA PESCA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</row>
        <row r="1552">
          <cell r="A1552" t="str">
            <v>D35020200120350200306020201000001</v>
          </cell>
          <cell r="B1552" t="str">
            <v>PRODUCTOS DE LA AGRICULTURA Y LA HORTICULTURA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</row>
        <row r="1553">
          <cell r="A1553" t="str">
            <v>D3502020012035020030602020100000109</v>
          </cell>
          <cell r="B1553" t="str">
            <v>PRODUCTOS DE FORRAJE, FIBRAS, PLANTAS VIVAS, FLORES Y CAPULLOS DE FLORES, TABACO EN RAMA Y CAUCHO NATURAL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</row>
        <row r="1554">
          <cell r="A1554" t="str">
            <v>D35020200120350200306020201000002</v>
          </cell>
          <cell r="B1554" t="str">
            <v>ANIMALES VIVOS Y PRODUCTOS ANIMALES (EXCEPTO LA CARNE)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</row>
        <row r="1555">
          <cell r="A1555" t="str">
            <v>D3502020012035020030602020100000209</v>
          </cell>
          <cell r="B1555" t="str">
            <v>OTROS PRODUCTOS ANIMALES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</row>
        <row r="1556">
          <cell r="A1556" t="str">
            <v>D35020200120350200306020201000003</v>
          </cell>
          <cell r="B1556" t="str">
            <v>PRODUCTOS DE LA SILVICULTURA Y DE LA EXPLOTACIÓN FORESTAL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</row>
        <row r="1557">
          <cell r="A1557" t="str">
            <v>D3502020012035020030602020100000301</v>
          </cell>
          <cell r="B1557" t="str">
            <v>MADERA EN BRUTO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</row>
        <row r="1558">
          <cell r="A1558" t="str">
            <v>D35020200120350200306020201002</v>
          </cell>
          <cell r="B1558" t="str">
            <v>PRODUCTOS ALIMENTICIOS, BEBIDAS Y TABACO; TEXTILES, PRENDAS DE VESTIR Y PRODUCTOS DE CUERO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</row>
        <row r="1559">
          <cell r="A1559" t="str">
            <v>D35020200120350200306020201002001</v>
          </cell>
          <cell r="B1559" t="str">
            <v>CARNE, PESCADO, FRUTAS, HORTALIZAS, ACEITES Y GRASAS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</row>
        <row r="1560">
          <cell r="A1560" t="str">
            <v>D3502020012035020030602020100200105</v>
          </cell>
          <cell r="B1560" t="str">
            <v>ACEITES Y GRASAS ANIMALES Y VEGETALES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</row>
        <row r="1561">
          <cell r="A1561" t="str">
            <v>D3502020012035020030602020100200107</v>
          </cell>
          <cell r="B156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</row>
        <row r="1562">
          <cell r="A1562" t="str">
            <v>D35020200120350200306020201002006</v>
          </cell>
          <cell r="B1562" t="str">
            <v>HILADOS E HILOS; TEJIDOS DE FIBRAS TEXTILES INCLUSO AFELPADOS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</row>
        <row r="1563">
          <cell r="A1563" t="str">
            <v>D35020200120350200306020201002007</v>
          </cell>
          <cell r="B1563" t="str">
            <v>ARTÍCULOS TEXTILES (EXCEPTO PRENDAS DE VESTIR)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</row>
        <row r="1564">
          <cell r="A1564" t="str">
            <v>D35020200120350200306020201002008</v>
          </cell>
          <cell r="B1564" t="str">
            <v>DOTACIÓN (PRENDAS DE VESTIR Y CALZADO)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</row>
        <row r="1565">
          <cell r="A1565" t="str">
            <v>D35020200120350200306020201002009</v>
          </cell>
          <cell r="B1565" t="str">
            <v>CUERO Y PRODUCTOS DE CUERO; CALZADO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</row>
        <row r="1566">
          <cell r="A1566" t="str">
            <v>D35020200120350200306020201003</v>
          </cell>
          <cell r="B1566" t="str">
            <v>OTROS BIENES TRANSPORTABLES (EXCEPTO PRODUCTOS METÁLICOS, MAQUINARIA Y EQUIPO)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</row>
        <row r="1567">
          <cell r="A1567" t="str">
            <v>D35020200120350200306020201003001</v>
          </cell>
          <cell r="B1567" t="str">
            <v>PRODUCTOS DE MADERA, CORCHO, CESTERÍA Y ESPARTERÍA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</row>
        <row r="1568">
          <cell r="A1568" t="str">
            <v>D35020200120350200306020201003002</v>
          </cell>
          <cell r="B1568" t="str">
            <v>PASTA O PULPA, PAPEL Y PRODUCTOS DE PAPEL; IMPRESOS Y ARTÍCULOS RELACIONADOS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69">
          <cell r="A1569" t="str">
            <v>D3502020012035020030602020100300201</v>
          </cell>
          <cell r="B1569" t="str">
            <v>PASTA DE PAPEL, PAPEL Y CARTÓN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</row>
        <row r="1570">
          <cell r="A1570" t="str">
            <v>D35020200120350200306020201003004</v>
          </cell>
          <cell r="B1570" t="str">
            <v>QUÍMICOS BÁSICOS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</row>
        <row r="1571">
          <cell r="A1571" t="str">
            <v>D3502020012035020030602020100300407</v>
          </cell>
          <cell r="B1571" t="str">
            <v>PLÁSTICOS EN FORMAS PRIMARIAS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</row>
        <row r="1572">
          <cell r="A1572" t="str">
            <v>D35020200120350200306020201003005</v>
          </cell>
          <cell r="B1572" t="str">
            <v>OTROS PRODUCTOS QUÍMICOS; FIBRAS ARTIFICIALES (O FIBRAS INDUSTRIALES HECHAS POR EL HOMBRE)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</row>
        <row r="1573">
          <cell r="A1573" t="str">
            <v>D3502020012035020030602020100300501</v>
          </cell>
          <cell r="B1573" t="str">
            <v>PINTURAS Y BARNICES Y PRODUCTOS RELACIONADOS; COLORES PARA LA PINTURA ARTÍSTICA; TINTAS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</row>
        <row r="1574">
          <cell r="A1574" t="str">
            <v>D3502020012035020030602020100300504</v>
          </cell>
          <cell r="B1574" t="str">
            <v>PRODUCTOS QUÍMICOS N.C.P.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</row>
        <row r="1575">
          <cell r="A1575" t="str">
            <v>D35020200120350200306020201003006</v>
          </cell>
          <cell r="B1575" t="str">
            <v>PRODUCTOS DE CAUCHO Y PLÁSTICO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</row>
        <row r="1576">
          <cell r="A1576" t="str">
            <v>D3502020012035020030602020100300602</v>
          </cell>
          <cell r="B1576" t="str">
            <v>OTROS PRODUCTOS DE CAUCHO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</row>
        <row r="1577">
          <cell r="A1577" t="str">
            <v>D35020200120350200306020201003007</v>
          </cell>
          <cell r="B1577" t="str">
            <v>VIDRIO Y PRODUCTOS DE VIDRIO Y OTROS PRODUCTOS NO METÁLICOS N.C.P.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</row>
        <row r="1578">
          <cell r="A1578" t="str">
            <v>D3502020012035020030602020100300701</v>
          </cell>
          <cell r="B1578" t="str">
            <v>VIDRIO Y PRODUCTOS DE VIDRIO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</row>
        <row r="1579">
          <cell r="A1579" t="str">
            <v>D3502020012035020030602020100300709</v>
          </cell>
          <cell r="B1579" t="str">
            <v>OTROS PRODUCTOS MINERALES NO METÁLICOS N.C.P.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</row>
        <row r="1580">
          <cell r="A1580" t="str">
            <v>D35020200120350200306020201003008</v>
          </cell>
          <cell r="B1580" t="str">
            <v>OTROS BIENES TRANSPORTABLES N.C.P.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</row>
        <row r="1581">
          <cell r="A1581" t="str">
            <v>D3502020012035020030602020100300801</v>
          </cell>
          <cell r="B1581" t="str">
            <v>MUEBLES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</row>
        <row r="1582">
          <cell r="A1582" t="str">
            <v>D3502020012035020030602020100300809</v>
          </cell>
          <cell r="B1582" t="str">
            <v>OTROS ARTÍCULOS MANUFACTURADOS N.C.P.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</row>
        <row r="1583">
          <cell r="A1583" t="str">
            <v>D35020200120350200306020201004</v>
          </cell>
          <cell r="B1583" t="str">
            <v>PRODUCTOS METÁLICOS Y PAQUETES DE SOFTWARE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</row>
        <row r="1584">
          <cell r="A1584" t="str">
            <v>D35020200120350200306020201004001</v>
          </cell>
          <cell r="B1584" t="str">
            <v>METALES BÁSICOS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</row>
        <row r="1585">
          <cell r="A1585" t="str">
            <v>D35020200120350200306020201004002</v>
          </cell>
          <cell r="B1585" t="str">
            <v>PRODUCTOS METÁLICOS ELABORADOS (EXCEPTO MAQUINARIA Y EQUIPO)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</row>
        <row r="1586">
          <cell r="A1586" t="str">
            <v>D35020200120350200306020201004003</v>
          </cell>
          <cell r="B1586" t="str">
            <v>MAQUINARIA PARA USO GENERAL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</row>
        <row r="1587">
          <cell r="A1587" t="str">
            <v>D3502020012035020030602020100400301</v>
          </cell>
          <cell r="B1587" t="str">
            <v>MOTORES Y TURBINAS Y SUS PARTES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</row>
        <row r="1588">
          <cell r="A1588" t="str">
            <v>D35020200120350200306020201004004</v>
          </cell>
          <cell r="B1588" t="str">
            <v>MAQUINARIA PARA USOS ESPECIALES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</row>
        <row r="1589">
          <cell r="A1589" t="str">
            <v>D3502020012035020030602020100400402</v>
          </cell>
          <cell r="B1589" t="str">
            <v>MÁQUINAS HERRAMIENTAS Y SUS PARTES, PIEZAS Y ACCESORIOS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</row>
        <row r="1590">
          <cell r="A1590" t="str">
            <v>D3502020012035020030602020100400403</v>
          </cell>
          <cell r="B1590" t="str">
            <v>MAQUINARIA PARA LA INDUSTRIA METALÚRGICA Y SUS PARTES Y PIEZAS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</row>
        <row r="1591">
          <cell r="A1591" t="str">
            <v>D3502020012035020030602020100400404</v>
          </cell>
          <cell r="B1591" t="str">
            <v>MAQUINARIA PARA LA MINERÍA, LA EXPLOTACIÓN DE CANTERAS Y LA CONSTRUCCIÓN Y SUS PARTES Y PIEZAS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</row>
        <row r="1592">
          <cell r="A1592" t="str">
            <v>D3502020012035020030602020100400405</v>
          </cell>
          <cell r="B1592" t="str">
            <v>MAQUINARIA PARA LA ELABORACIÓN DE ALIMENTOS, BEBIDAS Y TABACO, Y SUS PARTES Y PIEZAS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</row>
        <row r="1593">
          <cell r="A1593" t="str">
            <v>D3502020012035020030602020100400406</v>
          </cell>
          <cell r="B1593" t="str">
            <v>MAQUINARIA PARA LA FABRICACIÓN DE TEXTILES, PRENDAS DE VESTIR Y ARTÍCULOS DE CUERO, Y SUS PARTES Y PIEZAS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</row>
        <row r="1594">
          <cell r="A1594" t="str">
            <v>D3502020012035020030602020100400409</v>
          </cell>
          <cell r="B1594" t="str">
            <v>OTRA MAQUINARIA PARA USOS ESPECIALES Y SUS PARTES Y PIEZAS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</row>
        <row r="1595">
          <cell r="A1595" t="str">
            <v>D35020200120350200306020201004006</v>
          </cell>
          <cell r="B1595" t="str">
            <v>MAQUINARIA Y APARATOS ELÉCTRICOS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</row>
        <row r="1596">
          <cell r="A1596" t="str">
            <v>D3502020012035020030602020100400605</v>
          </cell>
          <cell r="B1596" t="str">
            <v>LÁMPARAS ELÉCTRICAS DE INCANDESCENCIA O DESCARGA; LÁMPARAS DE ARCO, EQUIPO PARA ALUMBRADO ELÉCTRICO; SUS PARTES Y PIEZAS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</row>
        <row r="1597">
          <cell r="A1597" t="str">
            <v>D3502020012035020030602020100400609</v>
          </cell>
          <cell r="B1597" t="str">
            <v>OTRO EQUIPO ELÉCTRICO Y SUS PARTES Y PIEZAS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</row>
        <row r="1598">
          <cell r="A1598" t="str">
            <v>D35020200120350200306020202</v>
          </cell>
          <cell r="B1598" t="str">
            <v>ADQUISICIÓN DE SERVICIOS</v>
          </cell>
          <cell r="C1598">
            <v>984631712</v>
          </cell>
          <cell r="D1598">
            <v>264204421</v>
          </cell>
          <cell r="E1598">
            <v>1248836133</v>
          </cell>
          <cell r="F1598">
            <v>62549466</v>
          </cell>
          <cell r="G1598">
            <v>1215986133</v>
          </cell>
          <cell r="H1598">
            <v>441950097</v>
          </cell>
          <cell r="I1598">
            <v>32850000</v>
          </cell>
          <cell r="J1598">
            <v>123118317</v>
          </cell>
          <cell r="K1598">
            <v>774036036</v>
          </cell>
          <cell r="L1598">
            <v>174880677</v>
          </cell>
          <cell r="M1598">
            <v>413613551</v>
          </cell>
          <cell r="N1598">
            <v>160298378</v>
          </cell>
          <cell r="O1598">
            <v>390791653</v>
          </cell>
        </row>
        <row r="1599">
          <cell r="A1599" t="str">
            <v>D35020200120350200306020202005</v>
          </cell>
          <cell r="B1599" t="str">
            <v>SERVICIOS DE LA CONSTRUCCIÓN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</row>
        <row r="1600">
          <cell r="A1600" t="str">
            <v>D35020200120350200306020202005004</v>
          </cell>
          <cell r="B1600" t="str">
            <v>SERVICIOS DE CONSTRUCCIÓN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A1601" t="str">
            <v>D3502020012035020030602020200500404</v>
          </cell>
          <cell r="B1601" t="str">
            <v>MONTAJE Y ERECCIÓN DE CONSTRUCCIONES PREFABRICADAS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A1602" t="str">
            <v>D3502020012035020030602020200500406</v>
          </cell>
          <cell r="B1602" t="str">
            <v>SERVICIOS DE INSTALACIONES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</row>
        <row r="1603">
          <cell r="A1603" t="str">
            <v>D35020200120350200306020202006</v>
          </cell>
          <cell r="B1603" t="str">
            <v>SERVICIOS DE ALOJAMIENTO; SERVICIOS DE SUMINISTRO DE COMIDAS Y BEBIDAS; SERVICIOS DE TRANSPORTE; Y SERVICIOS DE DISTRIBUCIÓN DE ELECTRICIDAD, GAS Y AGUA</v>
          </cell>
          <cell r="C1603">
            <v>530000000</v>
          </cell>
          <cell r="D1603">
            <v>202121066</v>
          </cell>
          <cell r="E1603">
            <v>732121066</v>
          </cell>
          <cell r="F1603">
            <v>38602799</v>
          </cell>
          <cell r="G1603">
            <v>719602799</v>
          </cell>
          <cell r="H1603">
            <v>400107009</v>
          </cell>
          <cell r="I1603">
            <v>12518267</v>
          </cell>
          <cell r="J1603">
            <v>55461878</v>
          </cell>
          <cell r="K1603">
            <v>319495790</v>
          </cell>
          <cell r="L1603">
            <v>105333823</v>
          </cell>
          <cell r="M1603">
            <v>162400890</v>
          </cell>
          <cell r="N1603">
            <v>113573422</v>
          </cell>
          <cell r="O1603">
            <v>162400890</v>
          </cell>
        </row>
        <row r="1604">
          <cell r="A1604" t="str">
            <v>D35020200120350200306020202006003</v>
          </cell>
          <cell r="B1604" t="str">
            <v>ALOJAMIENTO; SERVICIOS DE SUMINISTROS DE COMIDAS Y BEBIDAS</v>
          </cell>
          <cell r="C1604">
            <v>204000000</v>
          </cell>
          <cell r="D1604">
            <v>135362639</v>
          </cell>
          <cell r="E1604">
            <v>339362639</v>
          </cell>
          <cell r="F1604">
            <v>34602639</v>
          </cell>
          <cell r="G1604">
            <v>339362639</v>
          </cell>
          <cell r="H1604">
            <v>282474215</v>
          </cell>
          <cell r="I1604">
            <v>0</v>
          </cell>
          <cell r="J1604">
            <v>32474584</v>
          </cell>
          <cell r="K1604">
            <v>56888424</v>
          </cell>
          <cell r="L1604">
            <v>24472676</v>
          </cell>
          <cell r="M1604">
            <v>48886516</v>
          </cell>
          <cell r="N1604">
            <v>24472676</v>
          </cell>
          <cell r="O1604">
            <v>48886516</v>
          </cell>
        </row>
        <row r="1605">
          <cell r="A1605" t="str">
            <v>D3502020012035020030602020200600301</v>
          </cell>
          <cell r="B1605" t="str">
            <v>SERVICIOS DE ALOJAMIENTO PARA ESTANCIAS CORTAS</v>
          </cell>
          <cell r="C1605">
            <v>117000000</v>
          </cell>
          <cell r="D1605">
            <v>58160000</v>
          </cell>
          <cell r="E1605">
            <v>175160000</v>
          </cell>
          <cell r="F1605">
            <v>0</v>
          </cell>
          <cell r="G1605">
            <v>175160000</v>
          </cell>
          <cell r="H1605">
            <v>144641142</v>
          </cell>
          <cell r="I1605">
            <v>0</v>
          </cell>
          <cell r="J1605">
            <v>17608799</v>
          </cell>
          <cell r="K1605">
            <v>30518858</v>
          </cell>
          <cell r="L1605">
            <v>13181584</v>
          </cell>
          <cell r="M1605">
            <v>26091643</v>
          </cell>
          <cell r="N1605">
            <v>13181584</v>
          </cell>
          <cell r="O1605">
            <v>26091643</v>
          </cell>
        </row>
        <row r="1606">
          <cell r="A1606" t="str">
            <v>D3502020012035020030602020200600303</v>
          </cell>
          <cell r="B1606" t="str">
            <v>SERVICIOS DE SUMINISTRO DE COMIDAS</v>
          </cell>
          <cell r="C1606">
            <v>87000000</v>
          </cell>
          <cell r="D1606">
            <v>77202639</v>
          </cell>
          <cell r="E1606">
            <v>164202639</v>
          </cell>
          <cell r="F1606">
            <v>34602639</v>
          </cell>
          <cell r="G1606">
            <v>164202639</v>
          </cell>
          <cell r="H1606">
            <v>137833073</v>
          </cell>
          <cell r="I1606">
            <v>0</v>
          </cell>
          <cell r="J1606">
            <v>14865785</v>
          </cell>
          <cell r="K1606">
            <v>26369566</v>
          </cell>
          <cell r="L1606">
            <v>11291092</v>
          </cell>
          <cell r="M1606">
            <v>22794873</v>
          </cell>
          <cell r="N1606">
            <v>11291092</v>
          </cell>
          <cell r="O1606">
            <v>22794873</v>
          </cell>
        </row>
        <row r="1607">
          <cell r="A1607" t="str">
            <v>D35020200120350200306020202006004</v>
          </cell>
          <cell r="B1607" t="str">
            <v>SERVICIOS DE TRANSPORTE DE PASAJEROS</v>
          </cell>
          <cell r="C1607">
            <v>306000000</v>
          </cell>
          <cell r="D1607">
            <v>50240000</v>
          </cell>
          <cell r="E1607">
            <v>356240000</v>
          </cell>
          <cell r="F1607">
            <v>0</v>
          </cell>
          <cell r="G1607">
            <v>355240000</v>
          </cell>
          <cell r="H1607">
            <v>117632794</v>
          </cell>
          <cell r="I1607">
            <v>1000000</v>
          </cell>
          <cell r="J1607">
            <v>12987134</v>
          </cell>
          <cell r="K1607">
            <v>237607206</v>
          </cell>
          <cell r="L1607">
            <v>72024352</v>
          </cell>
          <cell r="M1607">
            <v>98661133</v>
          </cell>
          <cell r="N1607">
            <v>80263951</v>
          </cell>
          <cell r="O1607">
            <v>98661133</v>
          </cell>
        </row>
        <row r="1608">
          <cell r="A1608" t="str">
            <v>D35020200120350200306020202006005</v>
          </cell>
          <cell r="B1608" t="str">
            <v>SERVICIOS DE TRANSPORTE DE CARGA</v>
          </cell>
          <cell r="C1608">
            <v>20000000</v>
          </cell>
          <cell r="D1608">
            <v>16518427</v>
          </cell>
          <cell r="E1608">
            <v>36518427</v>
          </cell>
          <cell r="F1608">
            <v>4000160</v>
          </cell>
          <cell r="G1608">
            <v>25000160</v>
          </cell>
          <cell r="H1608">
            <v>0</v>
          </cell>
          <cell r="I1608">
            <v>11518267</v>
          </cell>
          <cell r="J1608">
            <v>10000160</v>
          </cell>
          <cell r="K1608">
            <v>25000160</v>
          </cell>
          <cell r="L1608">
            <v>8836795</v>
          </cell>
          <cell r="M1608">
            <v>14853241</v>
          </cell>
          <cell r="N1608">
            <v>8836795</v>
          </cell>
          <cell r="O1608">
            <v>14853241</v>
          </cell>
        </row>
        <row r="1609">
          <cell r="A1609" t="str">
            <v>D3502020012035020030602020200600501</v>
          </cell>
          <cell r="B1609" t="str">
            <v>SERVICIOS DE TRANSPORTE DE CARGA POR VÍA TERRESTRE</v>
          </cell>
          <cell r="C1609">
            <v>20000000</v>
          </cell>
          <cell r="D1609">
            <v>16518427</v>
          </cell>
          <cell r="E1609">
            <v>36518427</v>
          </cell>
          <cell r="F1609">
            <v>4000160</v>
          </cell>
          <cell r="G1609">
            <v>25000160</v>
          </cell>
          <cell r="H1609">
            <v>0</v>
          </cell>
          <cell r="I1609">
            <v>11518267</v>
          </cell>
          <cell r="J1609">
            <v>10000160</v>
          </cell>
          <cell r="K1609">
            <v>25000160</v>
          </cell>
          <cell r="L1609">
            <v>8836795</v>
          </cell>
          <cell r="M1609">
            <v>14853241</v>
          </cell>
          <cell r="N1609">
            <v>8836795</v>
          </cell>
          <cell r="O1609">
            <v>14853241</v>
          </cell>
        </row>
        <row r="1610">
          <cell r="A1610" t="str">
            <v>D35020200120350200306020202006008</v>
          </cell>
          <cell r="B1610" t="str">
            <v>SERVICIOS POSTALES Y DE MENSAJERÍA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</row>
        <row r="1611">
          <cell r="A1611" t="str">
            <v>D35020200120350200306020202008</v>
          </cell>
          <cell r="B1611" t="str">
            <v>SERVICIOS PRESTADOS A LAS EMPRESAS Y SERVICIOS DE PRODUCCIÓN</v>
          </cell>
          <cell r="C1611">
            <v>274631712</v>
          </cell>
          <cell r="D1611">
            <v>62083355</v>
          </cell>
          <cell r="E1611">
            <v>336715067</v>
          </cell>
          <cell r="F1611">
            <v>23946667</v>
          </cell>
          <cell r="G1611">
            <v>316383334</v>
          </cell>
          <cell r="H1611">
            <v>0</v>
          </cell>
          <cell r="I1611">
            <v>20331733</v>
          </cell>
          <cell r="J1611">
            <v>23946667</v>
          </cell>
          <cell r="K1611">
            <v>316383334</v>
          </cell>
          <cell r="L1611">
            <v>27200000</v>
          </cell>
          <cell r="M1611">
            <v>119076666</v>
          </cell>
          <cell r="N1611">
            <v>27200000</v>
          </cell>
          <cell r="O1611">
            <v>119076666</v>
          </cell>
        </row>
        <row r="1612">
          <cell r="A1612" t="str">
            <v>D35020200120350200306020202008001</v>
          </cell>
          <cell r="B1612" t="str">
            <v>SERVICIOS DE INVESTIGACIÓN Y DESARROLLO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</row>
        <row r="1613">
          <cell r="A1613" t="str">
            <v>D3502020012035020030602020200800102</v>
          </cell>
          <cell r="B1613" t="str">
            <v>SERVICIOS DE INVESTIGACIÓN Y DESARROLLO EXPERIMENTAL EN CIENCIAS SOCIALES Y HUMANIDADES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</row>
        <row r="1614">
          <cell r="A1614" t="str">
            <v>D35020200120350200306020202008003</v>
          </cell>
          <cell r="B1614" t="str">
            <v>OTROS SERVICIOS PROFESIONALES, CIENTÍFICOS Y TÉCNICOS</v>
          </cell>
          <cell r="C1614">
            <v>162315045</v>
          </cell>
          <cell r="D1614">
            <v>37446689</v>
          </cell>
          <cell r="E1614">
            <v>199761734</v>
          </cell>
          <cell r="F1614">
            <v>7696667</v>
          </cell>
          <cell r="G1614">
            <v>179430001</v>
          </cell>
          <cell r="H1614">
            <v>0</v>
          </cell>
          <cell r="I1614">
            <v>20331733</v>
          </cell>
          <cell r="J1614">
            <v>7696667</v>
          </cell>
          <cell r="K1614">
            <v>179430001</v>
          </cell>
          <cell r="L1614">
            <v>18500000</v>
          </cell>
          <cell r="M1614">
            <v>83600000</v>
          </cell>
          <cell r="N1614">
            <v>18500000</v>
          </cell>
          <cell r="O1614">
            <v>83600000</v>
          </cell>
        </row>
        <row r="1615">
          <cell r="A1615" t="str">
            <v>D3502020012035020030602020200800301</v>
          </cell>
          <cell r="B1615" t="str">
            <v>SERVICIOS DE CONSULTORÍA EN ADMINISTRACIÓN Y SERVICIOS DE GESTIÓN; SERVICIOS DE TECNOLOGÍA DE LA INFORMACIÓN</v>
          </cell>
          <cell r="C1615">
            <v>162315045</v>
          </cell>
          <cell r="D1615">
            <v>37446689</v>
          </cell>
          <cell r="E1615">
            <v>199761734</v>
          </cell>
          <cell r="F1615">
            <v>7696667</v>
          </cell>
          <cell r="G1615">
            <v>179430001</v>
          </cell>
          <cell r="H1615">
            <v>0</v>
          </cell>
          <cell r="I1615">
            <v>20331733</v>
          </cell>
          <cell r="J1615">
            <v>7696667</v>
          </cell>
          <cell r="K1615">
            <v>179430001</v>
          </cell>
          <cell r="L1615">
            <v>18500000</v>
          </cell>
          <cell r="M1615">
            <v>83600000</v>
          </cell>
          <cell r="N1615">
            <v>18500000</v>
          </cell>
          <cell r="O1615">
            <v>83600000</v>
          </cell>
        </row>
        <row r="1616">
          <cell r="A1616" t="str">
            <v>D3502020012035020030602020200800306</v>
          </cell>
          <cell r="B1616" t="str">
            <v>SERVICIOS DE PUBLICIDAD Y EL SUMINISTRO DE ESPACIO O TIEMPO PUBLICITARIOS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</row>
        <row r="1617">
          <cell r="A1617" t="str">
            <v>D3502020012035020030602020200800308</v>
          </cell>
          <cell r="B1617" t="str">
            <v>SERVICIOS FOTOGRÁFICOS Y SERVICIOS DE REVELADO FOTOGRÁFICO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</row>
        <row r="1618">
          <cell r="A1618" t="str">
            <v>D3502020012035020030602020200800309</v>
          </cell>
          <cell r="B1618" t="str">
            <v>OTROS SERVICIOS PROFESIONALES Y TÉCNICOS N.C.P.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</row>
        <row r="1619">
          <cell r="A1619" t="str">
            <v>D35020200120350200306020202008004</v>
          </cell>
          <cell r="B1619" t="str">
            <v>SERVICIOS DE TELECOMUNICACIONES, TRANSMISIÓN Y SUMINISTRO DE INFORMACIÓN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</row>
        <row r="1620">
          <cell r="A1620" t="str">
            <v>D3502020012035020030602020200800401</v>
          </cell>
          <cell r="B1620" t="str">
            <v>SERVICIOS DE TELEFONÍA Y OTRAS TELECOMUNICACIONES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</row>
        <row r="1621">
          <cell r="A1621" t="str">
            <v>D35020200120350200306020202008005</v>
          </cell>
          <cell r="B1621" t="str">
            <v>SERVICIOS DE SOPORTE</v>
          </cell>
          <cell r="C1621">
            <v>112316667</v>
          </cell>
          <cell r="D1621">
            <v>24636666</v>
          </cell>
          <cell r="E1621">
            <v>136953333</v>
          </cell>
          <cell r="F1621">
            <v>16250000</v>
          </cell>
          <cell r="G1621">
            <v>136953333</v>
          </cell>
          <cell r="H1621">
            <v>0</v>
          </cell>
          <cell r="I1621">
            <v>0</v>
          </cell>
          <cell r="J1621">
            <v>16250000</v>
          </cell>
          <cell r="K1621">
            <v>136953333</v>
          </cell>
          <cell r="L1621">
            <v>8700000</v>
          </cell>
          <cell r="M1621">
            <v>35476666</v>
          </cell>
          <cell r="N1621">
            <v>8700000</v>
          </cell>
          <cell r="O1621">
            <v>35476666</v>
          </cell>
        </row>
        <row r="1622">
          <cell r="A1622" t="str">
            <v>D3502020012035020030602020200800509</v>
          </cell>
          <cell r="B1622" t="str">
            <v>OTROS SERVICIOS AUXILIARES</v>
          </cell>
          <cell r="C1622">
            <v>112316667</v>
          </cell>
          <cell r="D1622">
            <v>24636666</v>
          </cell>
          <cell r="E1622">
            <v>136953333</v>
          </cell>
          <cell r="F1622">
            <v>16250000</v>
          </cell>
          <cell r="G1622">
            <v>136953333</v>
          </cell>
          <cell r="H1622">
            <v>0</v>
          </cell>
          <cell r="I1622">
            <v>0</v>
          </cell>
          <cell r="J1622">
            <v>16250000</v>
          </cell>
          <cell r="K1622">
            <v>136953333</v>
          </cell>
          <cell r="L1622">
            <v>8700000</v>
          </cell>
          <cell r="M1622">
            <v>35476666</v>
          </cell>
          <cell r="N1622">
            <v>8700000</v>
          </cell>
          <cell r="O1622">
            <v>35476666</v>
          </cell>
        </row>
        <row r="1623">
          <cell r="A1623" t="str">
            <v>D35020200120350200306020202010</v>
          </cell>
          <cell r="B1623" t="str">
            <v>VIÁTICOS DE LOS FUNCIONARIOS EN COMISIÓN</v>
          </cell>
          <cell r="C1623">
            <v>180000000</v>
          </cell>
          <cell r="D1623">
            <v>0</v>
          </cell>
          <cell r="E1623">
            <v>180000000</v>
          </cell>
          <cell r="F1623">
            <v>0</v>
          </cell>
          <cell r="G1623">
            <v>180000000</v>
          </cell>
          <cell r="H1623">
            <v>41843088</v>
          </cell>
          <cell r="I1623">
            <v>0</v>
          </cell>
          <cell r="J1623">
            <v>43709772</v>
          </cell>
          <cell r="K1623">
            <v>138156912</v>
          </cell>
          <cell r="L1623">
            <v>42346854</v>
          </cell>
          <cell r="M1623">
            <v>132135995</v>
          </cell>
          <cell r="N1623">
            <v>19524956</v>
          </cell>
          <cell r="O1623">
            <v>109314097</v>
          </cell>
        </row>
        <row r="1624">
          <cell r="A1624" t="str">
            <v>D35020200120350200307</v>
          </cell>
          <cell r="B1624" t="str">
            <v>FORTALECER EL SISTEMA DE INFORMACIÓN, REGISTRO Y CARACTERIZACIÓN DE LA  ACTIVIDAD ARTESANAL EN LOS TERRITORIOS</v>
          </cell>
          <cell r="C1624">
            <v>0</v>
          </cell>
          <cell r="D1624">
            <v>236019167</v>
          </cell>
          <cell r="E1624">
            <v>236019167</v>
          </cell>
          <cell r="F1624">
            <v>32926000</v>
          </cell>
          <cell r="G1624">
            <v>191117667</v>
          </cell>
          <cell r="H1624">
            <v>45000000</v>
          </cell>
          <cell r="I1624">
            <v>44901500</v>
          </cell>
          <cell r="J1624">
            <v>77926000</v>
          </cell>
          <cell r="K1624">
            <v>146117667</v>
          </cell>
          <cell r="L1624">
            <v>7500000</v>
          </cell>
          <cell r="M1624">
            <v>15941667</v>
          </cell>
          <cell r="N1624">
            <v>7500000</v>
          </cell>
          <cell r="O1624">
            <v>15941667</v>
          </cell>
        </row>
        <row r="1625">
          <cell r="A1625" t="str">
            <v>D35020200120350200307020201</v>
          </cell>
          <cell r="B1625" t="str">
            <v>MATERIALES Y SUMINISTROS</v>
          </cell>
          <cell r="C1625">
            <v>0</v>
          </cell>
          <cell r="D1625">
            <v>11695069</v>
          </cell>
          <cell r="E1625">
            <v>11695069</v>
          </cell>
          <cell r="F1625">
            <v>0</v>
          </cell>
          <cell r="G1625">
            <v>6691667</v>
          </cell>
          <cell r="H1625">
            <v>0</v>
          </cell>
          <cell r="I1625">
            <v>5003402</v>
          </cell>
          <cell r="J1625">
            <v>0</v>
          </cell>
          <cell r="K1625">
            <v>6691667</v>
          </cell>
          <cell r="L1625">
            <v>0</v>
          </cell>
          <cell r="M1625">
            <v>6691667</v>
          </cell>
          <cell r="N1625">
            <v>0</v>
          </cell>
          <cell r="O1625">
            <v>6691667</v>
          </cell>
        </row>
        <row r="1626">
          <cell r="A1626" t="str">
            <v>D35020200120350200307020201000</v>
          </cell>
          <cell r="B1626" t="str">
            <v>AGRICULTURA, SILVICULTURA Y PRODUCTOS DE LA PESCA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</row>
        <row r="1627">
          <cell r="A1627" t="str">
            <v>D35020200120350200307020201000001</v>
          </cell>
          <cell r="B1627" t="str">
            <v>PRODUCTOS DE LA AGRICULTURA Y LA HORTICULTURA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</row>
        <row r="1628">
          <cell r="A1628" t="str">
            <v>D3502020012035020030702020100000109</v>
          </cell>
          <cell r="B1628" t="str">
            <v>PRODUCTOS DE FORRAJE, FIBRAS, PLANTAS VIVAS, FLORES Y CAPULLOS DE FLORES, TABACO EN RAMA Y CAUCHO NATURAL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</row>
        <row r="1629">
          <cell r="A1629" t="str">
            <v>D35020200120350200307020201000002</v>
          </cell>
          <cell r="B1629" t="str">
            <v>ANIMALES VIVOS Y PRODUCTOS ANIMALES (EXCEPTO LA CARNE)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</row>
        <row r="1630">
          <cell r="A1630" t="str">
            <v>D3502020012035020030702020100000209</v>
          </cell>
          <cell r="B1630" t="str">
            <v>OTROS PRODUCTOS ANIMALES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</row>
        <row r="1631">
          <cell r="A1631" t="str">
            <v>D35020200120350200307020201000003</v>
          </cell>
          <cell r="B1631" t="str">
            <v>PRODUCTOS DE LA SILVICULTURA Y DE LA EXPLOTACIÓN FORESTAL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</row>
        <row r="1632">
          <cell r="A1632" t="str">
            <v>D3502020012035020030702020100000301</v>
          </cell>
          <cell r="B1632" t="str">
            <v>MADERA EN BRUTO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</row>
        <row r="1633">
          <cell r="A1633" t="str">
            <v>D35020200120350200307020201002</v>
          </cell>
          <cell r="B1633" t="str">
            <v>PRODUCTOS ALIMENTICIOS, BEBIDAS Y TABACO; TEXTILES, PRENDAS DE VESTIR Y PRODUCTOS DE CUERO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</row>
        <row r="1634">
          <cell r="A1634" t="str">
            <v>D35020200120350200307020201002001</v>
          </cell>
          <cell r="B1634" t="str">
            <v>CARNE, PESCADO, FRUTAS, HORTALIZAS, ACEITES Y GRASAS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</row>
        <row r="1635">
          <cell r="A1635" t="str">
            <v>D3502020012035020030702020100200105</v>
          </cell>
          <cell r="B1635" t="str">
            <v>ACEITES Y GRASAS ANIMALES Y VEGETALES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</row>
        <row r="1636">
          <cell r="A1636" t="str">
            <v>D3502020012035020030702020100200107</v>
          </cell>
          <cell r="B163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</row>
        <row r="1637">
          <cell r="A1637" t="str">
            <v>D35020200120350200307020201002006</v>
          </cell>
          <cell r="B1637" t="str">
            <v>HILADOS E HILOS; TEJIDOS DE FIBRAS TEXTILES INCLUSO AFELPADOS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</row>
        <row r="1638">
          <cell r="A1638" t="str">
            <v>D35020200120350200307020201002007</v>
          </cell>
          <cell r="B1638" t="str">
            <v>ARTÍCULOS TEXTILES (EXCEPTO PRENDAS DE VESTIR)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</row>
        <row r="1639">
          <cell r="A1639" t="str">
            <v>D35020200120350200307020201002008</v>
          </cell>
          <cell r="B1639" t="str">
            <v>DOTACIÓN (PRENDAS DE VESTIR Y CALZADO)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</row>
        <row r="1640">
          <cell r="A1640" t="str">
            <v>D35020200120350200307020201002009</v>
          </cell>
          <cell r="B1640" t="str">
            <v>CUERO Y PRODUCTOS DE CUERO; CALZADO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</row>
        <row r="1641">
          <cell r="A1641" t="str">
            <v>D35020200120350200307020201003</v>
          </cell>
          <cell r="B1641" t="str">
            <v>OTROS BIENES TRANSPORTABLES (EXCEPTO PRODUCTOS METÁLICOS, MAQUINARIA Y EQUIPO)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</row>
        <row r="1642">
          <cell r="A1642" t="str">
            <v>D35020200120350200307020201003001</v>
          </cell>
          <cell r="B1642" t="str">
            <v>PRODUCTOS DE MADERA, CORCHO, CESTERÍA Y ESPARTERÍA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</row>
        <row r="1643">
          <cell r="A1643" t="str">
            <v>D35020200120350200307020201003002</v>
          </cell>
          <cell r="B1643" t="str">
            <v>PASTA O PULPA, PAPEL Y PRODUCTOS DE PAPEL; IMPRESOS Y ARTÍCULOS RELACIONADOS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</row>
        <row r="1644">
          <cell r="A1644" t="str">
            <v>D3502020012035020030702020100300201</v>
          </cell>
          <cell r="B1644" t="str">
            <v>PASTA DE PAPEL, PAPEL Y CARTÓN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</row>
        <row r="1645">
          <cell r="A1645" t="str">
            <v>D35020200120350200307020201003004</v>
          </cell>
          <cell r="B1645" t="str">
            <v>QUÍMICOS BÁSICOS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</row>
        <row r="1646">
          <cell r="A1646" t="str">
            <v>D3502020012035020030702020100300407</v>
          </cell>
          <cell r="B1646" t="str">
            <v>PLÁSTICOS EN FORMAS PRIMARIAS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</row>
        <row r="1647">
          <cell r="A1647" t="str">
            <v>D35020200120350200307020201003005</v>
          </cell>
          <cell r="B1647" t="str">
            <v>OTROS PRODUCTOS QUÍMICOS; FIBRAS ARTIFICIALES (O FIBRAS INDUSTRIALES HECHAS POR EL HOMBRE)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</row>
        <row r="1648">
          <cell r="A1648" t="str">
            <v>D3502020012035020030702020100300501</v>
          </cell>
          <cell r="B1648" t="str">
            <v>PINTURAS Y BARNICES Y PRODUCTOS RELACIONADOS; COLORES PARA LA PINTURA ARTÍSTICA; TINTAS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</row>
        <row r="1649">
          <cell r="A1649" t="str">
            <v>D3502020012035020030702020100300504</v>
          </cell>
          <cell r="B1649" t="str">
            <v>PRODUCTOS QUÍMICOS N.C.P.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</row>
        <row r="1650">
          <cell r="A1650" t="str">
            <v>D35020200120350200307020201003006</v>
          </cell>
          <cell r="B1650" t="str">
            <v>PRODUCTOS DE CAUCHO Y PLÁSTICO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</row>
        <row r="1651">
          <cell r="A1651" t="str">
            <v>D3502020012035020030702020100300602</v>
          </cell>
          <cell r="B1651" t="str">
            <v>OTROS PRODUCTOS DE CAUCHO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</row>
        <row r="1652">
          <cell r="A1652" t="str">
            <v>D35020200120350200307020201003007</v>
          </cell>
          <cell r="B1652" t="str">
            <v>VIDRIO Y PRODUCTOS DE VIDRIO Y OTROS PRODUCTOS NO METÁLICOS N.C.P.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</row>
        <row r="1653">
          <cell r="A1653" t="str">
            <v>D3502020012035020030702020100300701</v>
          </cell>
          <cell r="B1653" t="str">
            <v>VIDRIO Y PRODUCTOS DE VIDRIO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</row>
        <row r="1654">
          <cell r="A1654" t="str">
            <v>D3502020012035020030702020100300709</v>
          </cell>
          <cell r="B1654" t="str">
            <v>OTROS PRODUCTOS MINERALES NO METÁLICOS N.C.P.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</row>
        <row r="1655">
          <cell r="A1655" t="str">
            <v>D35020200120350200307020201003008</v>
          </cell>
          <cell r="B1655" t="str">
            <v>OTROS BIENES TRANSPORTABLES N.C.P.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A1656" t="str">
            <v>D3502020012035020030702020100300801</v>
          </cell>
          <cell r="B1656" t="str">
            <v>MUEBLES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A1657" t="str">
            <v>D3502020012035020030702020100300809</v>
          </cell>
          <cell r="B1657" t="str">
            <v>OTROS ARTÍCULOS MANUFACTURADOS N.C.P.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A1658" t="str">
            <v>D35020200120350200307020201004</v>
          </cell>
          <cell r="B1658" t="str">
            <v>PRODUCTOS METÁLICOS Y PAQUETES DE SOFTWARE</v>
          </cell>
          <cell r="C1658">
            <v>0</v>
          </cell>
          <cell r="D1658">
            <v>11695069</v>
          </cell>
          <cell r="E1658">
            <v>11695069</v>
          </cell>
          <cell r="F1658">
            <v>0</v>
          </cell>
          <cell r="G1658">
            <v>6691667</v>
          </cell>
          <cell r="H1658">
            <v>0</v>
          </cell>
          <cell r="I1658">
            <v>5003402</v>
          </cell>
          <cell r="J1658">
            <v>0</v>
          </cell>
          <cell r="K1658">
            <v>6691667</v>
          </cell>
          <cell r="L1658">
            <v>0</v>
          </cell>
          <cell r="M1658">
            <v>6691667</v>
          </cell>
          <cell r="N1658">
            <v>0</v>
          </cell>
          <cell r="O1658">
            <v>6691667</v>
          </cell>
        </row>
        <row r="1659">
          <cell r="A1659" t="str">
            <v>D35020200120350200307020201004001</v>
          </cell>
          <cell r="B1659" t="str">
            <v>METALES BÁSICOS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</row>
        <row r="1660">
          <cell r="A1660" t="str">
            <v>D35020200120350200307020201004002</v>
          </cell>
          <cell r="B1660" t="str">
            <v>PRODUCTOS METÁLICOS ELABORADOS (EXCEPTO MAQUINARIA Y EQUIPO)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</row>
        <row r="1661">
          <cell r="A1661" t="str">
            <v>D35020200120350200307020201004003</v>
          </cell>
          <cell r="B1661" t="str">
            <v>MAQUINARIA PARA USO GENERAL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</row>
        <row r="1662">
          <cell r="A1662" t="str">
            <v>D3502020012035020030702020100400301</v>
          </cell>
          <cell r="B1662" t="str">
            <v>MOTORES Y TURBINAS Y SUS PARTES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</row>
        <row r="1663">
          <cell r="A1663" t="str">
            <v>D35020200120350200307020201004004</v>
          </cell>
          <cell r="B1663" t="str">
            <v>MAQUINARIA PARA USOS ESPECIALES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</row>
        <row r="1664">
          <cell r="A1664" t="str">
            <v>D3502020012035020030702020100400402</v>
          </cell>
          <cell r="B1664" t="str">
            <v>MÁQUINAS HERRAMIENTAS Y SUS PARTES, PIEZAS Y ACCESORIOS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</row>
        <row r="1665">
          <cell r="A1665" t="str">
            <v>D3502020012035020030702020100400403</v>
          </cell>
          <cell r="B1665" t="str">
            <v>MAQUINARIA PARA LA INDUSTRIA METALÚRGICA Y SUS PARTES Y PIEZAS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</row>
        <row r="1666">
          <cell r="A1666" t="str">
            <v>D3502020012035020030702020100400404</v>
          </cell>
          <cell r="B1666" t="str">
            <v>MAQUINARIA PARA LA MINERÍA, LA EXPLOTACIÓN DE CANTERAS Y LA CONSTRUCCIÓN Y SUS PARTES Y PIEZAS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</row>
        <row r="1667">
          <cell r="A1667" t="str">
            <v>D3502020012035020030702020100400405</v>
          </cell>
          <cell r="B1667" t="str">
            <v>MAQUINARIA PARA LA ELABORACIÓN DE ALIMENTOS, BEBIDAS Y TABACO, Y SUS PARTES Y PIEZAS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</row>
        <row r="1668">
          <cell r="A1668" t="str">
            <v>D3502020012035020030702020100400406</v>
          </cell>
          <cell r="B1668" t="str">
            <v>MAQUINARIA PARA LA FABRICACIÓN DE TEXTILES, PRENDAS DE VESTIR Y ARTÍCULOS DE CUERO, Y SUS PARTES Y PIEZAS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</row>
        <row r="1669">
          <cell r="A1669" t="str">
            <v>D3502020012035020030702020100400409</v>
          </cell>
          <cell r="B1669" t="str">
            <v>OTRA MAQUINARIA PARA USOS ESPECIALES Y SUS PARTES Y PIEZAS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</row>
        <row r="1670">
          <cell r="A1670" t="str">
            <v>D35020200120350200307020201004006</v>
          </cell>
          <cell r="B1670" t="str">
            <v>MAQUINARIA Y APARATOS ELÉCTRICOS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</row>
        <row r="1671">
          <cell r="A1671" t="str">
            <v>D3502020012035020030702020100400605</v>
          </cell>
          <cell r="B1671" t="str">
            <v>LÁMPARAS ELÉCTRICAS DE INCANDESCENCIA O DESCARGA; LÁMPARAS DE ARCO, EQUIPO PARA ALUMBRADO ELÉCTRICO; SUS PARTES Y PIEZAS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</row>
        <row r="1672">
          <cell r="A1672" t="str">
            <v>D3502020012035020030702020100400609</v>
          </cell>
          <cell r="B1672" t="str">
            <v>OTRO EQUIPO ELÉCTRICO Y SUS PARTES Y PIEZAS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</row>
        <row r="1673">
          <cell r="A1673" t="str">
            <v>D35020200120350200307020201004007</v>
          </cell>
          <cell r="B1673" t="str">
            <v>EQUIPO Y APARATOS DE RADIO, TELEVISIÓN Y COMUNICACIONES</v>
          </cell>
          <cell r="C1673">
            <v>0</v>
          </cell>
          <cell r="D1673">
            <v>11695069</v>
          </cell>
          <cell r="E1673">
            <v>11695069</v>
          </cell>
          <cell r="F1673">
            <v>0</v>
          </cell>
          <cell r="G1673">
            <v>6691667</v>
          </cell>
          <cell r="H1673">
            <v>0</v>
          </cell>
          <cell r="I1673">
            <v>5003402</v>
          </cell>
          <cell r="J1673">
            <v>0</v>
          </cell>
          <cell r="K1673">
            <v>6691667</v>
          </cell>
          <cell r="L1673">
            <v>0</v>
          </cell>
          <cell r="M1673">
            <v>6691667</v>
          </cell>
          <cell r="N1673">
            <v>0</v>
          </cell>
          <cell r="O1673">
            <v>6691667</v>
          </cell>
        </row>
        <row r="1674">
          <cell r="A1674" t="str">
            <v>D3502020012035020030702020100400708</v>
          </cell>
          <cell r="B1674" t="str">
            <v xml:space="preserve">PAQUETES DE SOFTWARE </v>
          </cell>
          <cell r="C1674">
            <v>0</v>
          </cell>
          <cell r="D1674">
            <v>11695069</v>
          </cell>
          <cell r="E1674">
            <v>11695069</v>
          </cell>
          <cell r="F1674">
            <v>0</v>
          </cell>
          <cell r="G1674">
            <v>6691667</v>
          </cell>
          <cell r="H1674">
            <v>0</v>
          </cell>
          <cell r="I1674">
            <v>5003402</v>
          </cell>
          <cell r="J1674">
            <v>0</v>
          </cell>
          <cell r="K1674">
            <v>6691667</v>
          </cell>
          <cell r="L1674">
            <v>0</v>
          </cell>
          <cell r="M1674">
            <v>6691667</v>
          </cell>
          <cell r="N1674">
            <v>0</v>
          </cell>
          <cell r="O1674">
            <v>6691667</v>
          </cell>
        </row>
        <row r="1675">
          <cell r="A1675" t="str">
            <v>D35020200120350200307020202</v>
          </cell>
          <cell r="B1675" t="str">
            <v>ADQUISICIÓN DE SERVICIOS</v>
          </cell>
          <cell r="C1675">
            <v>0</v>
          </cell>
          <cell r="D1675">
            <v>224324098</v>
          </cell>
          <cell r="E1675">
            <v>224324098</v>
          </cell>
          <cell r="F1675">
            <v>32926000</v>
          </cell>
          <cell r="G1675">
            <v>184426000</v>
          </cell>
          <cell r="H1675">
            <v>45000000</v>
          </cell>
          <cell r="I1675">
            <v>39898098</v>
          </cell>
          <cell r="J1675">
            <v>77926000</v>
          </cell>
          <cell r="K1675">
            <v>139426000</v>
          </cell>
          <cell r="L1675">
            <v>7500000</v>
          </cell>
          <cell r="M1675">
            <v>9250000</v>
          </cell>
          <cell r="N1675">
            <v>7500000</v>
          </cell>
          <cell r="O1675">
            <v>9250000</v>
          </cell>
        </row>
        <row r="1676">
          <cell r="A1676" t="str">
            <v>D35020200120350200307020202005</v>
          </cell>
          <cell r="B1676" t="str">
            <v>SERVICIOS DE LA CONSTRUCCIÓN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</row>
        <row r="1677">
          <cell r="A1677" t="str">
            <v>D35020200120350200307020202005004</v>
          </cell>
          <cell r="B1677" t="str">
            <v>SERVICIOS DE CONSTRUCCIÓN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</row>
        <row r="1678">
          <cell r="A1678" t="str">
            <v>D3502020012035020030702020200500404</v>
          </cell>
          <cell r="B1678" t="str">
            <v>MONTAJE Y ERECCIÓN DE CONSTRUCCIONES PREFABRICADAS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</row>
        <row r="1679">
          <cell r="A1679" t="str">
            <v>D3502020012035020030702020200500406</v>
          </cell>
          <cell r="B1679" t="str">
            <v>SERVICIOS DE INSTALACIONES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</row>
        <row r="1680">
          <cell r="A1680" t="str">
            <v>D35020200120350200307020202006</v>
          </cell>
          <cell r="B1680" t="str">
            <v>SERVICIOS DE ALOJAMIENTO; SERVICIOS DE SUMINISTRO DE COMIDAS Y BEBIDAS; SERVICIOS DE TRANSPORTE; Y SERVICIOS DE DISTRIBUCIÓN DE ELECTRICIDAD, GAS Y AGUA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</row>
        <row r="1681">
          <cell r="A1681" t="str">
            <v>D35020200120350200307020202006003</v>
          </cell>
          <cell r="B1681" t="str">
            <v>ALOJAMIENTO; SERVICIOS DE SUMINISTROS DE COMIDAS Y BEBIDAS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</row>
        <row r="1682">
          <cell r="A1682" t="str">
            <v>D3502020012035020030702020200600301</v>
          </cell>
          <cell r="B1682" t="str">
            <v>SERVICIOS DE ALOJAMIENTO PARA ESTANCIAS CORTAS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</row>
        <row r="1683">
          <cell r="A1683" t="str">
            <v>D3502020012035020030702020200600303</v>
          </cell>
          <cell r="B1683" t="str">
            <v>SERVICIOS DE SUMINISTRO DE COMIDAS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</row>
        <row r="1684">
          <cell r="A1684" t="str">
            <v>D35020200120350200307020202006004</v>
          </cell>
          <cell r="B1684" t="str">
            <v>SERVICIOS DE TRANSPORTE DE PASAJEROS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</row>
        <row r="1685">
          <cell r="A1685" t="str">
            <v>D35020200120350200307020202006005</v>
          </cell>
          <cell r="B1685" t="str">
            <v>SERVICIOS DE TRANSPORTE DE CARGA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</row>
        <row r="1686">
          <cell r="A1686" t="str">
            <v>D3502020012035020030702020200600501</v>
          </cell>
          <cell r="B1686" t="str">
            <v>SERVICIOS DE TRANSPORTE DE CARGA POR VÍA TERRESTRE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</row>
        <row r="1687">
          <cell r="A1687" t="str">
            <v>D35020200120350200307020202006008</v>
          </cell>
          <cell r="B1687" t="str">
            <v>SERVICIOS POSTALES Y DE MENSAJERÍA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</row>
        <row r="1688">
          <cell r="A1688" t="str">
            <v>D35020200120350200307020202008</v>
          </cell>
          <cell r="B1688" t="str">
            <v>SERVICIOS PRESTADOS A LAS EMPRESAS Y SERVICIOS DE PRODUCCIÓN</v>
          </cell>
          <cell r="C1688">
            <v>0</v>
          </cell>
          <cell r="D1688">
            <v>224324098</v>
          </cell>
          <cell r="E1688">
            <v>224324098</v>
          </cell>
          <cell r="F1688">
            <v>32926000</v>
          </cell>
          <cell r="G1688">
            <v>184426000</v>
          </cell>
          <cell r="H1688">
            <v>45000000</v>
          </cell>
          <cell r="I1688">
            <v>39898098</v>
          </cell>
          <cell r="J1688">
            <v>77926000</v>
          </cell>
          <cell r="K1688">
            <v>139426000</v>
          </cell>
          <cell r="L1688">
            <v>7500000</v>
          </cell>
          <cell r="M1688">
            <v>9250000</v>
          </cell>
          <cell r="N1688">
            <v>7500000</v>
          </cell>
          <cell r="O1688">
            <v>9250000</v>
          </cell>
        </row>
        <row r="1689">
          <cell r="A1689" t="str">
            <v>D35020200120350200307020202008001</v>
          </cell>
          <cell r="B1689" t="str">
            <v>SERVICIOS DE INVESTIGACIÓN Y DESARROLLO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</row>
        <row r="1690">
          <cell r="A1690" t="str">
            <v>D3502020012035020030702020200800102</v>
          </cell>
          <cell r="B1690" t="str">
            <v>SERVICIOS DE INVESTIGACIÓN Y DESARROLLO EXPERIMENTAL EN CIENCIAS SOCIALES Y HUMANIDADES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</row>
        <row r="1691">
          <cell r="A1691" t="str">
            <v>D35020200120350200307020202008003</v>
          </cell>
          <cell r="B1691" t="str">
            <v>OTROS SERVICIOS PROFESIONALES, CIENTÍFICOS Y TÉCNICOS</v>
          </cell>
          <cell r="C1691">
            <v>0</v>
          </cell>
          <cell r="D1691">
            <v>219324098</v>
          </cell>
          <cell r="E1691">
            <v>219324098</v>
          </cell>
          <cell r="F1691">
            <v>32926000</v>
          </cell>
          <cell r="G1691">
            <v>184426000</v>
          </cell>
          <cell r="H1691">
            <v>45000000</v>
          </cell>
          <cell r="I1691">
            <v>34898098</v>
          </cell>
          <cell r="J1691">
            <v>77926000</v>
          </cell>
          <cell r="K1691">
            <v>139426000</v>
          </cell>
          <cell r="L1691">
            <v>7500000</v>
          </cell>
          <cell r="M1691">
            <v>9250000</v>
          </cell>
          <cell r="N1691">
            <v>7500000</v>
          </cell>
          <cell r="O1691">
            <v>9250000</v>
          </cell>
        </row>
        <row r="1692">
          <cell r="A1692" t="str">
            <v>D3502020012035020030702020200800301</v>
          </cell>
          <cell r="B1692" t="str">
            <v>SERVICIOS DE CONSULTORÍA EN ADMINISTRACIÓN Y SERVICIOS DE GESTIÓN; SERVICIOS DE TECNOLOGÍA DE LA INFORMACIÓN</v>
          </cell>
          <cell r="C1692">
            <v>0</v>
          </cell>
          <cell r="D1692">
            <v>119324098</v>
          </cell>
          <cell r="E1692">
            <v>119324098</v>
          </cell>
          <cell r="F1692">
            <v>45000000</v>
          </cell>
          <cell r="G1692">
            <v>106500000</v>
          </cell>
          <cell r="H1692">
            <v>45000000</v>
          </cell>
          <cell r="I1692">
            <v>12824098</v>
          </cell>
          <cell r="J1692">
            <v>0</v>
          </cell>
          <cell r="K1692">
            <v>61500000</v>
          </cell>
          <cell r="L1692">
            <v>7500000</v>
          </cell>
          <cell r="M1692">
            <v>9250000</v>
          </cell>
          <cell r="N1692">
            <v>7500000</v>
          </cell>
          <cell r="O1692">
            <v>9250000</v>
          </cell>
        </row>
        <row r="1693">
          <cell r="A1693" t="str">
            <v>D3502020012035020030702020200800306</v>
          </cell>
          <cell r="B1693" t="str">
            <v>SERVICIOS DE PUBLICIDAD Y EL SUMINISTRO DE ESPACIO O TIEMPO PUBLICITARIOS</v>
          </cell>
          <cell r="C1693">
            <v>0</v>
          </cell>
          <cell r="D1693">
            <v>100000000</v>
          </cell>
          <cell r="E1693">
            <v>100000000</v>
          </cell>
          <cell r="F1693">
            <v>-12074000</v>
          </cell>
          <cell r="G1693">
            <v>77926000</v>
          </cell>
          <cell r="H1693">
            <v>0</v>
          </cell>
          <cell r="I1693">
            <v>22074000</v>
          </cell>
          <cell r="J1693">
            <v>77926000</v>
          </cell>
          <cell r="K1693">
            <v>77926000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</row>
        <row r="1694">
          <cell r="A1694" t="str">
            <v>D3502020012035020030702020200800308</v>
          </cell>
          <cell r="B1694" t="str">
            <v>SERVICIOS FOTOGRÁFICOS Y SERVICIOS DE REVELADO FOTOGRÁFICO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</row>
        <row r="1695">
          <cell r="A1695" t="str">
            <v>D3502020012035020030702020200800309</v>
          </cell>
          <cell r="B1695" t="str">
            <v>OTROS SERVICIOS PROFESIONALES Y TÉCNICOS N.C.P.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</row>
        <row r="1696">
          <cell r="A1696" t="str">
            <v>D35020200120350200307020202008004</v>
          </cell>
          <cell r="B1696" t="str">
            <v>SERVICIOS DE TELECOMUNICACIONES, TRANSMISIÓN Y SUMINISTRO DE INFORMACIÓN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</row>
        <row r="1697">
          <cell r="A1697" t="str">
            <v>D3502020012035020030702020200800401</v>
          </cell>
          <cell r="B1697" t="str">
            <v>SERVICIOS DE TELEFONÍA Y OTRAS TELECOMUNICACIONES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</row>
        <row r="1698">
          <cell r="A1698" t="str">
            <v>D35020200120350200307020202008005</v>
          </cell>
          <cell r="B1698" t="str">
            <v>SERVICIOS DE SOPORTE</v>
          </cell>
          <cell r="C1698">
            <v>0</v>
          </cell>
          <cell r="D1698">
            <v>5000000</v>
          </cell>
          <cell r="E1698">
            <v>5000000</v>
          </cell>
          <cell r="F1698">
            <v>0</v>
          </cell>
          <cell r="G1698">
            <v>0</v>
          </cell>
          <cell r="H1698">
            <v>0</v>
          </cell>
          <cell r="I1698">
            <v>5000000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</row>
        <row r="1699">
          <cell r="A1699" t="str">
            <v>D3502020012035020030702020200800509</v>
          </cell>
          <cell r="B1699" t="str">
            <v>OTROS SERVICIOS AUXILIARES</v>
          </cell>
          <cell r="C1699">
            <v>0</v>
          </cell>
          <cell r="D1699">
            <v>5000000</v>
          </cell>
          <cell r="E1699">
            <v>5000000</v>
          </cell>
          <cell r="F1699">
            <v>0</v>
          </cell>
          <cell r="G1699">
            <v>0</v>
          </cell>
          <cell r="H1699">
            <v>0</v>
          </cell>
          <cell r="I1699">
            <v>5000000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</row>
        <row r="1700">
          <cell r="A1700" t="str">
            <v>D35020200120350200307020202010</v>
          </cell>
          <cell r="B1700" t="str">
            <v>VIÁTICOS DE LOS FUNCIONARIOS EN COMISIÓN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</row>
        <row r="1701">
          <cell r="A1701" t="str">
            <v>D35020200120350200308</v>
          </cell>
          <cell r="B1701" t="str">
            <v>APOYAR LAS ESTRATEGIAS DE PROMOCIÓN Y DIVULGACIÓN DE LA ACTIVIDAD ARTESANAL</v>
          </cell>
          <cell r="C1701">
            <v>0</v>
          </cell>
          <cell r="D1701">
            <v>1199296689</v>
          </cell>
          <cell r="E1701">
            <v>1199296689</v>
          </cell>
          <cell r="F1701">
            <v>1095552070</v>
          </cell>
          <cell r="G1701">
            <v>1143747070</v>
          </cell>
          <cell r="H1701">
            <v>1062352070</v>
          </cell>
          <cell r="I1701">
            <v>55549619</v>
          </cell>
          <cell r="J1701">
            <v>81395000</v>
          </cell>
          <cell r="K1701">
            <v>81395000</v>
          </cell>
          <cell r="L1701">
            <v>3200000</v>
          </cell>
          <cell r="M1701">
            <v>3200000</v>
          </cell>
          <cell r="N1701">
            <v>3200000</v>
          </cell>
          <cell r="O1701">
            <v>3200000</v>
          </cell>
        </row>
        <row r="1702">
          <cell r="A1702" t="str">
            <v>D35020200120350200308020201</v>
          </cell>
          <cell r="B1702" t="str">
            <v>MATERIALES Y SUMINISTROS</v>
          </cell>
          <cell r="C1702">
            <v>0</v>
          </cell>
          <cell r="D1702">
            <v>11000000</v>
          </cell>
          <cell r="E1702">
            <v>11000000</v>
          </cell>
          <cell r="F1702">
            <v>0</v>
          </cell>
          <cell r="G1702">
            <v>0</v>
          </cell>
          <cell r="H1702">
            <v>0</v>
          </cell>
          <cell r="I1702">
            <v>11000000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</row>
        <row r="1703">
          <cell r="A1703" t="str">
            <v>D35020200120350200308020201000</v>
          </cell>
          <cell r="B1703" t="str">
            <v>AGRICULTURA, SILVICULTURA Y PRODUCTOS DE LA PESCA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</row>
        <row r="1704">
          <cell r="A1704" t="str">
            <v>D35020200120350200308020201000001</v>
          </cell>
          <cell r="B1704" t="str">
            <v>PRODUCTOS DE LA AGRICULTURA Y LA HORTICULTURA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</row>
        <row r="1705">
          <cell r="A1705" t="str">
            <v>D3502020012035020030802020100000109</v>
          </cell>
          <cell r="B1705" t="str">
            <v>PRODUCTOS DE FORRAJE, FIBRAS, PLANTAS VIVAS, FLORES Y CAPULLOS DE FLORES, TABACO EN RAMA Y CAUCHO NATURAL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</row>
        <row r="1706">
          <cell r="A1706" t="str">
            <v>D35020200120350200308020201000002</v>
          </cell>
          <cell r="B1706" t="str">
            <v>ANIMALES VIVOS Y PRODUCTOS ANIMALES (EXCEPTO LA CARNE)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</row>
        <row r="1707">
          <cell r="A1707" t="str">
            <v>D3502020012035020030802020100000209</v>
          </cell>
          <cell r="B1707" t="str">
            <v>OTROS PRODUCTOS ANIMALES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</row>
        <row r="1708">
          <cell r="A1708" t="str">
            <v>D35020200120350200308020201000003</v>
          </cell>
          <cell r="B1708" t="str">
            <v>PRODUCTOS DE LA SILVICULTURA Y DE LA EXPLOTACIÓN FORESTAL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</row>
        <row r="1709">
          <cell r="A1709" t="str">
            <v>D3502020012035020030802020100000301</v>
          </cell>
          <cell r="B1709" t="str">
            <v>MADERA EN BRUTO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</row>
        <row r="1710">
          <cell r="A1710" t="str">
            <v>D35020200120350200308020201002</v>
          </cell>
          <cell r="B1710" t="str">
            <v>PRODUCTOS ALIMENTICIOS, BEBIDAS Y TABACO; TEXTILES, PRENDAS DE VESTIR Y PRODUCTOS DE CUERO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</row>
        <row r="1711">
          <cell r="A1711" t="str">
            <v>D35020200120350200308020201002001</v>
          </cell>
          <cell r="B1711" t="str">
            <v>CARNE, PESCADO, FRUTAS, HORTALIZAS, ACEITES Y GRASAS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</row>
        <row r="1712">
          <cell r="A1712" t="str">
            <v>D3502020012035020030802020100200105</v>
          </cell>
          <cell r="B1712" t="str">
            <v>ACEITES Y GRASAS ANIMALES Y VEGETALES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</row>
        <row r="1713">
          <cell r="A1713" t="str">
            <v>D3502020012035020030802020100200107</v>
          </cell>
          <cell r="B171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</row>
        <row r="1714">
          <cell r="A1714" t="str">
            <v>D35020200120350200308020201002006</v>
          </cell>
          <cell r="B1714" t="str">
            <v>HILADOS E HILOS; TEJIDOS DE FIBRAS TEXTILES INCLUSO AFELPADOS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</row>
        <row r="1715">
          <cell r="A1715" t="str">
            <v>D35020200120350200308020201002007</v>
          </cell>
          <cell r="B1715" t="str">
            <v>ARTÍCULOS TEXTILES (EXCEPTO PRENDAS DE VESTIR)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</row>
        <row r="1716">
          <cell r="A1716" t="str">
            <v>D35020200120350200308020201002008</v>
          </cell>
          <cell r="B1716" t="str">
            <v>DOTACIÓN (PRENDAS DE VESTIR Y CALZADO)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</row>
        <row r="1717">
          <cell r="A1717" t="str">
            <v>D35020200120350200308020201002009</v>
          </cell>
          <cell r="B1717" t="str">
            <v>CUERO Y PRODUCTOS DE CUERO; CALZADO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</row>
        <row r="1718">
          <cell r="A1718" t="str">
            <v>D35020200120350200308020201003</v>
          </cell>
          <cell r="B1718" t="str">
            <v>OTROS BIENES TRANSPORTABLES (EXCEPTO PRODUCTOS METÁLICOS, MAQUINARIA Y EQUIPO)</v>
          </cell>
          <cell r="C1718">
            <v>0</v>
          </cell>
          <cell r="D1718">
            <v>11000000</v>
          </cell>
          <cell r="E1718">
            <v>11000000</v>
          </cell>
          <cell r="F1718">
            <v>0</v>
          </cell>
          <cell r="G1718">
            <v>0</v>
          </cell>
          <cell r="H1718">
            <v>0</v>
          </cell>
          <cell r="I1718">
            <v>11000000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</row>
        <row r="1719">
          <cell r="A1719" t="str">
            <v>D35020200120350200308020201003001</v>
          </cell>
          <cell r="B1719" t="str">
            <v>PRODUCTOS DE MADERA, CORCHO, CESTERÍA Y ESPARTERÍA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</row>
        <row r="1720">
          <cell r="A1720" t="str">
            <v>D35020200120350200308020201003002</v>
          </cell>
          <cell r="B1720" t="str">
            <v>PASTA O PULPA, PAPEL Y PRODUCTOS DE PAPEL; IMPRESOS Y ARTÍCULOS RELACIONADOS</v>
          </cell>
          <cell r="C1720">
            <v>0</v>
          </cell>
          <cell r="D1720">
            <v>11000000</v>
          </cell>
          <cell r="E1720">
            <v>11000000</v>
          </cell>
          <cell r="F1720">
            <v>0</v>
          </cell>
          <cell r="G1720">
            <v>0</v>
          </cell>
          <cell r="H1720">
            <v>0</v>
          </cell>
          <cell r="I1720">
            <v>11000000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</row>
        <row r="1721">
          <cell r="A1721" t="str">
            <v>D3502020012035020030802020100300201</v>
          </cell>
          <cell r="B1721" t="str">
            <v>PASTA DE PAPEL, PAPEL Y CARTÓN</v>
          </cell>
          <cell r="C1721">
            <v>0</v>
          </cell>
          <cell r="D1721">
            <v>11000000</v>
          </cell>
          <cell r="E1721">
            <v>11000000</v>
          </cell>
          <cell r="F1721">
            <v>0</v>
          </cell>
          <cell r="G1721">
            <v>0</v>
          </cell>
          <cell r="H1721">
            <v>0</v>
          </cell>
          <cell r="I1721">
            <v>11000000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</row>
        <row r="1722">
          <cell r="A1722" t="str">
            <v>D35020200120350200308020201003004</v>
          </cell>
          <cell r="B1722" t="str">
            <v>QUÍMICOS BÁSICOS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</row>
        <row r="1723">
          <cell r="A1723" t="str">
            <v>D3502020012035020030802020100300407</v>
          </cell>
          <cell r="B1723" t="str">
            <v>PLÁSTICOS EN FORMAS PRIMARIAS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</row>
        <row r="1724">
          <cell r="A1724" t="str">
            <v>D35020200120350200308020201003005</v>
          </cell>
          <cell r="B1724" t="str">
            <v>OTROS PRODUCTOS QUÍMICOS; FIBRAS ARTIFICIALES (O FIBRAS INDUSTRIALES HECHAS POR EL HOMBRE)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</row>
        <row r="1725">
          <cell r="A1725" t="str">
            <v>D3502020012035020030802020100300501</v>
          </cell>
          <cell r="B1725" t="str">
            <v>PINTURAS Y BARNICES Y PRODUCTOS RELACIONADOS; COLORES PARA LA PINTURA ARTÍSTICA; TINTAS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</row>
        <row r="1726">
          <cell r="A1726" t="str">
            <v>D3502020012035020030802020100300504</v>
          </cell>
          <cell r="B1726" t="str">
            <v>PRODUCTOS QUÍMICOS N.C.P.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</row>
        <row r="1727">
          <cell r="A1727" t="str">
            <v>D35020200120350200308020201003006</v>
          </cell>
          <cell r="B1727" t="str">
            <v>PRODUCTOS DE CAUCHO Y PLÁSTICO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</row>
        <row r="1728">
          <cell r="A1728" t="str">
            <v>D3502020012035020030802020100300602</v>
          </cell>
          <cell r="B1728" t="str">
            <v>OTROS PRODUCTOS DE CAUCHO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</row>
        <row r="1729">
          <cell r="A1729" t="str">
            <v>D35020200120350200308020201003007</v>
          </cell>
          <cell r="B1729" t="str">
            <v>VIDRIO Y PRODUCTOS DE VIDRIO Y OTROS PRODUCTOS NO METÁLICOS N.C.P.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</row>
        <row r="1730">
          <cell r="A1730" t="str">
            <v>D3502020012035020030802020100300701</v>
          </cell>
          <cell r="B1730" t="str">
            <v>VIDRIO Y PRODUCTOS DE VIDRIO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</row>
        <row r="1731">
          <cell r="A1731" t="str">
            <v>D3502020012035020030802020100300709</v>
          </cell>
          <cell r="B1731" t="str">
            <v>OTROS PRODUCTOS MINERALES NO METÁLICOS N.C.P.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</row>
        <row r="1732">
          <cell r="A1732" t="str">
            <v>D35020200120350200308020201003008</v>
          </cell>
          <cell r="B1732" t="str">
            <v>OTROS BIENES TRANSPORTABLES N.C.P.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</row>
        <row r="1733">
          <cell r="A1733" t="str">
            <v>D3502020012035020030802020100300801</v>
          </cell>
          <cell r="B1733" t="str">
            <v>MUEBLES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</row>
        <row r="1734">
          <cell r="A1734" t="str">
            <v>D3502020012035020030802020100300809</v>
          </cell>
          <cell r="B1734" t="str">
            <v>OTROS ARTÍCULOS MANUFACTURADOS N.C.P.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</row>
        <row r="1735">
          <cell r="A1735" t="str">
            <v>D35020200120350200308020201004</v>
          </cell>
          <cell r="B1735" t="str">
            <v>PRODUCTOS METÁLICOS Y PAQUETES DE SOFTWARE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</row>
        <row r="1736">
          <cell r="A1736" t="str">
            <v>D35020200120350200308020201004001</v>
          </cell>
          <cell r="B1736" t="str">
            <v>METALES BÁSICOS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</row>
        <row r="1737">
          <cell r="A1737" t="str">
            <v>D35020200120350200308020201004002</v>
          </cell>
          <cell r="B1737" t="str">
            <v>PRODUCTOS METÁLICOS ELABORADOS (EXCEPTO MAQUINARIA Y EQUIPO)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</row>
        <row r="1738">
          <cell r="A1738" t="str">
            <v>D35020200120350200308020201004003</v>
          </cell>
          <cell r="B1738" t="str">
            <v>MAQUINARIA PARA USO GENERAL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</row>
        <row r="1739">
          <cell r="A1739" t="str">
            <v>D3502020012035020030802020100400301</v>
          </cell>
          <cell r="B1739" t="str">
            <v>MOTORES Y TURBINAS Y SUS PARTES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</row>
        <row r="1740">
          <cell r="A1740" t="str">
            <v>D35020200120350200308020201004004</v>
          </cell>
          <cell r="B1740" t="str">
            <v>MAQUINARIA PARA USOS ESPECIALES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</row>
        <row r="1741">
          <cell r="A1741" t="str">
            <v>D3502020012035020030802020100400402</v>
          </cell>
          <cell r="B1741" t="str">
            <v>MÁQUINAS HERRAMIENTAS Y SUS PARTES, PIEZAS Y ACCESORIOS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</row>
        <row r="1742">
          <cell r="A1742" t="str">
            <v>D3502020012035020030802020100400403</v>
          </cell>
          <cell r="B1742" t="str">
            <v>MAQUINARIA PARA LA INDUSTRIA METALÚRGICA Y SUS PARTES Y PIEZAS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</row>
        <row r="1743">
          <cell r="A1743" t="str">
            <v>D3502020012035020030802020100400404</v>
          </cell>
          <cell r="B1743" t="str">
            <v>MAQUINARIA PARA LA MINERÍA, LA EXPLOTACIÓN DE CANTERAS Y LA CONSTRUCCIÓN Y SUS PARTES Y PIEZAS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</row>
        <row r="1744">
          <cell r="A1744" t="str">
            <v>D3502020012035020030802020100400405</v>
          </cell>
          <cell r="B1744" t="str">
            <v>MAQUINARIA PARA LA ELABORACIÓN DE ALIMENTOS, BEBIDAS Y TABACO, Y SUS PARTES Y PIEZAS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</row>
        <row r="1745">
          <cell r="A1745" t="str">
            <v>D3502020012035020030802020100400406</v>
          </cell>
          <cell r="B1745" t="str">
            <v>MAQUINARIA PARA LA FABRICACIÓN DE TEXTILES, PRENDAS DE VESTIR Y ARTÍCULOS DE CUERO, Y SUS PARTES Y PIEZAS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</row>
        <row r="1746">
          <cell r="A1746" t="str">
            <v>D3502020012035020030802020100400409</v>
          </cell>
          <cell r="B1746" t="str">
            <v>OTRA MAQUINARIA PARA USOS ESPECIALES Y SUS PARTES Y PIEZAS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</row>
        <row r="1747">
          <cell r="A1747" t="str">
            <v>D35020200120350200308020201004006</v>
          </cell>
          <cell r="B1747" t="str">
            <v>MAQUINARIA Y APARATOS ELÉCTRICOS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</row>
        <row r="1748">
          <cell r="A1748" t="str">
            <v>D3502020012035020030802020100400605</v>
          </cell>
          <cell r="B1748" t="str">
            <v>LÁMPARAS ELÉCTRICAS DE INCANDESCENCIA O DESCARGA; LÁMPARAS DE ARCO, EQUIPO PARA ALUMBRADO ELÉCTRICO; SUS PARTES Y PIEZAS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</row>
        <row r="1749">
          <cell r="A1749" t="str">
            <v>D3502020012035020030802020100400609</v>
          </cell>
          <cell r="B1749" t="str">
            <v>OTRO EQUIPO ELÉCTRICO Y SUS PARTES Y PIEZAS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</row>
        <row r="1750">
          <cell r="A1750" t="str">
            <v>D35020200120350200308020201004007</v>
          </cell>
          <cell r="B1750" t="str">
            <v>EQUIPO Y APARATOS DE RADIO, TELEVISIÓN Y COMUNICACIONES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</row>
        <row r="1751">
          <cell r="A1751" t="str">
            <v>D3502020012035020030802020100400708</v>
          </cell>
          <cell r="B1751" t="str">
            <v xml:space="preserve">PAQUETES DE SOFTWARE 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</row>
        <row r="1752">
          <cell r="A1752" t="str">
            <v>D35020200120350200308020202</v>
          </cell>
          <cell r="B1752" t="str">
            <v>ADQUISICIÓN DE SERVICIOS</v>
          </cell>
          <cell r="C1752">
            <v>0</v>
          </cell>
          <cell r="D1752">
            <v>1188296689</v>
          </cell>
          <cell r="E1752">
            <v>1188296689</v>
          </cell>
          <cell r="F1752">
            <v>1095552070</v>
          </cell>
          <cell r="G1752">
            <v>1143747070</v>
          </cell>
          <cell r="H1752">
            <v>1062352070</v>
          </cell>
          <cell r="I1752">
            <v>44549619</v>
          </cell>
          <cell r="J1752">
            <v>81395000</v>
          </cell>
          <cell r="K1752">
            <v>81395000</v>
          </cell>
          <cell r="L1752">
            <v>3200000</v>
          </cell>
          <cell r="M1752">
            <v>3200000</v>
          </cell>
          <cell r="N1752">
            <v>3200000</v>
          </cell>
          <cell r="O1752">
            <v>3200000</v>
          </cell>
        </row>
        <row r="1753">
          <cell r="A1753" t="str">
            <v>D35020200120350200308020202005</v>
          </cell>
          <cell r="B1753" t="str">
            <v>SERVICIOS DE LA CONSTRUCCIÓN</v>
          </cell>
          <cell r="C1753">
            <v>0</v>
          </cell>
          <cell r="D1753">
            <v>48195000</v>
          </cell>
          <cell r="E1753">
            <v>48195000</v>
          </cell>
          <cell r="F1753">
            <v>0</v>
          </cell>
          <cell r="G1753">
            <v>48195000</v>
          </cell>
          <cell r="H1753">
            <v>0</v>
          </cell>
          <cell r="I1753">
            <v>0</v>
          </cell>
          <cell r="J1753">
            <v>48195000</v>
          </cell>
          <cell r="K1753">
            <v>48195000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</row>
        <row r="1754">
          <cell r="A1754" t="str">
            <v>D35020200120350200308020202005004</v>
          </cell>
          <cell r="B1754" t="str">
            <v>SERVICIOS DE CONSTRUCCIÓN</v>
          </cell>
          <cell r="C1754">
            <v>0</v>
          </cell>
          <cell r="D1754">
            <v>48195000</v>
          </cell>
          <cell r="E1754">
            <v>48195000</v>
          </cell>
          <cell r="F1754">
            <v>0</v>
          </cell>
          <cell r="G1754">
            <v>48195000</v>
          </cell>
          <cell r="H1754">
            <v>0</v>
          </cell>
          <cell r="I1754">
            <v>0</v>
          </cell>
          <cell r="J1754">
            <v>48195000</v>
          </cell>
          <cell r="K1754">
            <v>48195000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</row>
        <row r="1755">
          <cell r="A1755" t="str">
            <v>D3502020012035020030802020200500404</v>
          </cell>
          <cell r="B1755" t="str">
            <v>MONTAJE Y ERECCIÓN DE CONSTRUCCIONES PREFABRICADAS</v>
          </cell>
          <cell r="C1755">
            <v>0</v>
          </cell>
          <cell r="D1755">
            <v>48195000</v>
          </cell>
          <cell r="E1755">
            <v>48195000</v>
          </cell>
          <cell r="F1755">
            <v>0</v>
          </cell>
          <cell r="G1755">
            <v>48195000</v>
          </cell>
          <cell r="H1755">
            <v>0</v>
          </cell>
          <cell r="I1755">
            <v>0</v>
          </cell>
          <cell r="J1755">
            <v>48195000</v>
          </cell>
          <cell r="K1755">
            <v>48195000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</row>
        <row r="1756">
          <cell r="A1756" t="str">
            <v>D3502020012035020030802020200500406</v>
          </cell>
          <cell r="B1756" t="str">
            <v>SERVICIOS DE INSTALACIONES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</row>
        <row r="1757">
          <cell r="A1757" t="str">
            <v>D35020200120350200308020202006</v>
          </cell>
          <cell r="B1757" t="str">
            <v>SERVICIOS DE ALOJAMIENTO; SERVICIOS DE SUMINISTRO DE COMIDAS Y BEBIDAS; SERVICIOS DE TRANSPORTE; Y SERVICIOS DE DISTRIBUCIÓN DE ELECTRICIDAD, GAS Y AGUA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</row>
        <row r="1758">
          <cell r="A1758" t="str">
            <v>D35020200120350200308020202006003</v>
          </cell>
          <cell r="B1758" t="str">
            <v>ALOJAMIENTO; SERVICIOS DE SUMINISTROS DE COMIDAS Y BEBIDAS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</row>
        <row r="1759">
          <cell r="A1759" t="str">
            <v>D3502020012035020030802020200600301</v>
          </cell>
          <cell r="B1759" t="str">
            <v>SERVICIOS DE ALOJAMIENTO PARA ESTANCIAS CORTAS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</row>
        <row r="1760">
          <cell r="A1760" t="str">
            <v>D3502020012035020030802020200600303</v>
          </cell>
          <cell r="B1760" t="str">
            <v>SERVICIOS DE SUMINISTRO DE COMIDAS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</row>
        <row r="1761">
          <cell r="A1761" t="str">
            <v>D35020200120350200308020202006004</v>
          </cell>
          <cell r="B1761" t="str">
            <v>SERVICIOS DE TRANSPORTE DE PASAJEROS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</row>
        <row r="1762">
          <cell r="A1762" t="str">
            <v>D35020200120350200308020202006005</v>
          </cell>
          <cell r="B1762" t="str">
            <v>SERVICIOS DE TRANSPORTE DE CARGA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</row>
        <row r="1763">
          <cell r="A1763" t="str">
            <v>D3502020012035020030802020200600501</v>
          </cell>
          <cell r="B1763" t="str">
            <v>SERVICIOS DE TRANSPORTE DE CARGA POR VÍA TERRESTRE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</row>
        <row r="1764">
          <cell r="A1764" t="str">
            <v>D35020200120350200308020202006008</v>
          </cell>
          <cell r="B1764" t="str">
            <v>SERVICIOS POSTALES Y DE MENSAJERÍA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</row>
        <row r="1765">
          <cell r="A1765" t="str">
            <v>D35020200120350200308020202008</v>
          </cell>
          <cell r="B1765" t="str">
            <v>SERVICIOS PRESTADOS A LAS EMPRESAS Y SERVICIOS DE PRODUCCIÓN</v>
          </cell>
          <cell r="C1765">
            <v>0</v>
          </cell>
          <cell r="D1765">
            <v>1140101689</v>
          </cell>
          <cell r="E1765">
            <v>1140101689</v>
          </cell>
          <cell r="F1765">
            <v>1095552070</v>
          </cell>
          <cell r="G1765">
            <v>1095552070</v>
          </cell>
          <cell r="H1765">
            <v>1062352070</v>
          </cell>
          <cell r="I1765">
            <v>44549619</v>
          </cell>
          <cell r="J1765">
            <v>33200000</v>
          </cell>
          <cell r="K1765">
            <v>33200000</v>
          </cell>
          <cell r="L1765">
            <v>3200000</v>
          </cell>
          <cell r="M1765">
            <v>3200000</v>
          </cell>
          <cell r="N1765">
            <v>3200000</v>
          </cell>
          <cell r="O1765">
            <v>3200000</v>
          </cell>
        </row>
        <row r="1766">
          <cell r="A1766" t="str">
            <v>D35020200120350200308020202008001</v>
          </cell>
          <cell r="B1766" t="str">
            <v>SERVICIOS DE INVESTIGACIÓN Y DESARROLLO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</row>
        <row r="1767">
          <cell r="A1767" t="str">
            <v>D3502020012035020030802020200800102</v>
          </cell>
          <cell r="B1767" t="str">
            <v>SERVICIOS DE INVESTIGACIÓN Y DESARROLLO EXPERIMENTAL EN CIENCIAS SOCIALES Y HUMANIDADES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</row>
        <row r="1768">
          <cell r="A1768" t="str">
            <v>D35020200120350200308020202008003</v>
          </cell>
          <cell r="B1768" t="str">
            <v>OTROS SERVICIOS PROFESIONALES, CIENTÍFICOS Y TÉCNICOS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</row>
        <row r="1769">
          <cell r="A1769" t="str">
            <v>D3502020012035020030802020200800301</v>
          </cell>
          <cell r="B1769" t="str">
            <v>SERVICIOS DE CONSULTORÍA EN ADMINISTRACIÓN Y SERVICIOS DE GESTIÓN; SERVICIOS DE TECNOLOGÍA DE LA INFORMACIÓN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</row>
        <row r="1770">
          <cell r="A1770" t="str">
            <v>D3502020012035020030802020200800306</v>
          </cell>
          <cell r="B1770" t="str">
            <v>SERVICIOS DE PUBLICIDAD Y EL SUMINISTRO DE ESPACIO O TIEMPO PUBLICITARIOS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</row>
        <row r="1771">
          <cell r="A1771" t="str">
            <v>D3502020012035020030802020200800308</v>
          </cell>
          <cell r="B1771" t="str">
            <v>SERVICIOS FOTOGRÁFICOS Y SERVICIOS DE REVELADO FOTOGRÁFICO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</row>
        <row r="1772">
          <cell r="A1772" t="str">
            <v>D3502020012035020030802020200800309</v>
          </cell>
          <cell r="B1772" t="str">
            <v>OTROS SERVICIOS PROFESIONALES Y TÉCNICOS N.C.P.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</row>
        <row r="1773">
          <cell r="A1773" t="str">
            <v>D35020200120350200308020202008004</v>
          </cell>
          <cell r="B1773" t="str">
            <v>SERVICIOS DE TELECOMUNICACIONES, TRANSMISIÓN Y SUMINISTRO DE INFORMACIÓN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</row>
        <row r="1774">
          <cell r="A1774" t="str">
            <v>D3502020012035020030802020200800401</v>
          </cell>
          <cell r="B1774" t="str">
            <v>SERVICIOS DE TELEFONÍA Y OTRAS TELECOMUNICACIONES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</row>
        <row r="1775">
          <cell r="A1775" t="str">
            <v>D35020200120350200308020202008005</v>
          </cell>
          <cell r="B1775" t="str">
            <v>SERVICIOS DE SOPORTE</v>
          </cell>
          <cell r="C1775">
            <v>0</v>
          </cell>
          <cell r="D1775">
            <v>1140101689</v>
          </cell>
          <cell r="E1775">
            <v>1140101689</v>
          </cell>
          <cell r="F1775">
            <v>1095552070</v>
          </cell>
          <cell r="G1775">
            <v>1095552070</v>
          </cell>
          <cell r="H1775">
            <v>1062352070</v>
          </cell>
          <cell r="I1775">
            <v>44549619</v>
          </cell>
          <cell r="J1775">
            <v>33200000</v>
          </cell>
          <cell r="K1775">
            <v>33200000</v>
          </cell>
          <cell r="L1775">
            <v>3200000</v>
          </cell>
          <cell r="M1775">
            <v>3200000</v>
          </cell>
          <cell r="N1775">
            <v>3200000</v>
          </cell>
          <cell r="O1775">
            <v>3200000</v>
          </cell>
        </row>
        <row r="1776">
          <cell r="A1776" t="str">
            <v>D3502020012035020030802020200800509</v>
          </cell>
          <cell r="B1776" t="str">
            <v>OTROS SERVICIOS AUXILIARES</v>
          </cell>
          <cell r="C1776">
            <v>0</v>
          </cell>
          <cell r="D1776">
            <v>1140101689</v>
          </cell>
          <cell r="E1776">
            <v>1140101689</v>
          </cell>
          <cell r="F1776">
            <v>1095552070</v>
          </cell>
          <cell r="G1776">
            <v>1095552070</v>
          </cell>
          <cell r="H1776">
            <v>1062352070</v>
          </cell>
          <cell r="I1776">
            <v>44549619</v>
          </cell>
          <cell r="J1776">
            <v>33200000</v>
          </cell>
          <cell r="K1776">
            <v>33200000</v>
          </cell>
          <cell r="L1776">
            <v>3200000</v>
          </cell>
          <cell r="M1776">
            <v>3200000</v>
          </cell>
          <cell r="N1776">
            <v>3200000</v>
          </cell>
          <cell r="O1776">
            <v>3200000</v>
          </cell>
        </row>
        <row r="1777">
          <cell r="A1777" t="str">
            <v>D35020200120350200308020202010</v>
          </cell>
          <cell r="B1777" t="str">
            <v>VIÁTICOS DE LOS FUNCIONARIOS EN COMISIÓN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</row>
        <row r="1778">
          <cell r="A1778" t="str">
            <v>D3502020013</v>
          </cell>
          <cell r="B1778" t="str">
            <v xml:space="preserve">CONTRIBUCIÓN A LA SALVAGUARDIA DE LOS SABERES ÉTNICOS EN EL MARCO DE LA GESTIÓN SOCIAL INTEGRAL GSI NACIONAL </v>
          </cell>
          <cell r="C1778">
            <v>1540000000</v>
          </cell>
          <cell r="D1778">
            <v>-290230508</v>
          </cell>
          <cell r="E1778">
            <v>1249769492</v>
          </cell>
          <cell r="F1778">
            <v>109739268</v>
          </cell>
          <cell r="G1778">
            <v>890562223</v>
          </cell>
          <cell r="H1778">
            <v>215429289</v>
          </cell>
          <cell r="I1778">
            <v>359207269</v>
          </cell>
          <cell r="J1778">
            <v>59446592</v>
          </cell>
          <cell r="K1778">
            <v>675132934</v>
          </cell>
          <cell r="L1778">
            <v>118481877</v>
          </cell>
          <cell r="M1778">
            <v>237655775</v>
          </cell>
          <cell r="N1778">
            <v>119182300</v>
          </cell>
          <cell r="O1778">
            <v>234139398</v>
          </cell>
        </row>
        <row r="1779">
          <cell r="A1779" t="str">
            <v>D350202001303502001</v>
          </cell>
          <cell r="B1779" t="str">
            <v>SERVICIO DE ASISTENCIA TÉCNICA PARA LA ACTIVIDAD ARTESANAL (PRODUCTO PRINCIPAL DEL PROYECTO)</v>
          </cell>
          <cell r="C1779">
            <v>1139000000</v>
          </cell>
          <cell r="D1779">
            <v>-658120646</v>
          </cell>
          <cell r="E1779">
            <v>480879354</v>
          </cell>
          <cell r="F1779">
            <v>6960328</v>
          </cell>
          <cell r="G1779">
            <v>462223283</v>
          </cell>
          <cell r="H1779">
            <v>18445849</v>
          </cell>
          <cell r="I1779">
            <v>18656071</v>
          </cell>
          <cell r="J1779">
            <v>44551092</v>
          </cell>
          <cell r="K1779">
            <v>443777434</v>
          </cell>
          <cell r="L1779">
            <v>79504400</v>
          </cell>
          <cell r="M1779">
            <v>181548297</v>
          </cell>
          <cell r="N1779">
            <v>83721200</v>
          </cell>
          <cell r="O1779">
            <v>181548297</v>
          </cell>
        </row>
        <row r="1780">
          <cell r="A1780" t="str">
            <v>D35020200130350200101</v>
          </cell>
          <cell r="B1780" t="str">
            <v>IMPLEMENTAR LA ESTRATEGIA DE GESTIÓN SOCIAL INTEGRAL (GSI) PARA LOS ARTESANOS DE COMUNIDADES ÉTNICAS</v>
          </cell>
          <cell r="C1780">
            <v>599000000</v>
          </cell>
          <cell r="D1780">
            <v>-378000000</v>
          </cell>
          <cell r="E1780">
            <v>221000000</v>
          </cell>
          <cell r="F1780">
            <v>0</v>
          </cell>
          <cell r="G1780">
            <v>221000000</v>
          </cell>
          <cell r="H1780">
            <v>0</v>
          </cell>
          <cell r="I1780">
            <v>0</v>
          </cell>
          <cell r="J1780">
            <v>0</v>
          </cell>
          <cell r="K1780">
            <v>221000000</v>
          </cell>
          <cell r="L1780">
            <v>20066666</v>
          </cell>
          <cell r="M1780">
            <v>64200000</v>
          </cell>
          <cell r="N1780">
            <v>20066666</v>
          </cell>
          <cell r="O1780">
            <v>64200000</v>
          </cell>
        </row>
        <row r="1781">
          <cell r="A1781" t="str">
            <v>D35020200130350200101020201</v>
          </cell>
          <cell r="B1781" t="str">
            <v>MATERIALES Y SUMINISTROS</v>
          </cell>
          <cell r="C1781">
            <v>130000000</v>
          </cell>
          <cell r="D1781">
            <v>-130000000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</row>
        <row r="1782">
          <cell r="A1782" t="str">
            <v>D35020200130350200101020201000</v>
          </cell>
          <cell r="B1782" t="str">
            <v>AGRICULTURA, SILVICULTURA Y PRODUCTOS DE LA PESCA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</row>
        <row r="1783">
          <cell r="A1783" t="str">
            <v>D35020200130350200101020201000001</v>
          </cell>
          <cell r="B1783" t="str">
            <v>PRODUCTOS DE LA AGRICULTURA Y LA HORTICULTURA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</row>
        <row r="1784">
          <cell r="A1784" t="str">
            <v>D3502020013035020010102020100000109</v>
          </cell>
          <cell r="B1784" t="str">
            <v>PRODUCTOS DE FORRAJE, FIBRAS, PLANTAS VIVAS, FLORES Y CAPULLOS DE FLORES, TABACO EN RAMA Y CAUCHO NATURAL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</row>
        <row r="1785">
          <cell r="A1785" t="str">
            <v>D35020200130350200101020201000002</v>
          </cell>
          <cell r="B1785" t="str">
            <v>ANIMALES VIVOS Y PRODUCTOS ANIMALES (EXCEPTO LA CARNE)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</row>
        <row r="1786">
          <cell r="A1786" t="str">
            <v>D3502020013035020010102020100000209</v>
          </cell>
          <cell r="B1786" t="str">
            <v>OTROS PRODUCTOS ANIMALES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</row>
        <row r="1787">
          <cell r="A1787" t="str">
            <v>D35020200130350200101020201000003</v>
          </cell>
          <cell r="B1787" t="str">
            <v>PRODUCTOS DE LA SILVICULTURA Y DE LA EXPLOTACIÓN FORESTAL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</row>
        <row r="1788">
          <cell r="A1788" t="str">
            <v>D3502020013035020010102020100000301</v>
          </cell>
          <cell r="B1788" t="str">
            <v>MADERA EN BRUTO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</row>
        <row r="1789">
          <cell r="A1789" t="str">
            <v>D35020200130350200101020201002</v>
          </cell>
          <cell r="B1789" t="str">
            <v>PRODUCTOS ALIMENTICIOS, BEBIDAS Y TABACO; TEXTILES, PRENDAS DE VESTIR Y PRODUCTOS DE CUERO</v>
          </cell>
          <cell r="C1789">
            <v>130000000</v>
          </cell>
          <cell r="D1789">
            <v>-130000000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</row>
        <row r="1790">
          <cell r="A1790" t="str">
            <v>D35020200130350200101020201002001</v>
          </cell>
          <cell r="B1790" t="str">
            <v>CARNE, PESCADO, FRUTAS, HORTALIZAS, ACEITES Y GRASAS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</row>
        <row r="1791">
          <cell r="A1791" t="str">
            <v>D3502020013035020010102020100200105</v>
          </cell>
          <cell r="B1791" t="str">
            <v>ACEITES Y GRASAS ANIMALES Y VEGETALES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</row>
        <row r="1792">
          <cell r="A1792" t="str">
            <v>D3502020013035020010102020100200107</v>
          </cell>
          <cell r="B179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</row>
        <row r="1793">
          <cell r="A1793" t="str">
            <v>D35020200130350200101020201002006</v>
          </cell>
          <cell r="B1793" t="str">
            <v>HILADOS E HILOS; TEJIDOS DE FIBRAS TEXTILES INCLUSO AFELPADOS</v>
          </cell>
          <cell r="C1793">
            <v>130000000</v>
          </cell>
          <cell r="D1793">
            <v>-130000000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</row>
        <row r="1794">
          <cell r="A1794" t="str">
            <v>D35020200130350200101020201002007</v>
          </cell>
          <cell r="B1794" t="str">
            <v>ARTÍCULOS TEXTILES (EXCEPTO PRENDAS DE VESTIR)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</row>
        <row r="1795">
          <cell r="A1795" t="str">
            <v>D35020200130350200101020201002008</v>
          </cell>
          <cell r="B1795" t="str">
            <v>DOTACIÓN (PRENDAS DE VESTIR Y CALZADO)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</row>
        <row r="1796">
          <cell r="A1796" t="str">
            <v>D35020200130350200101020201002009</v>
          </cell>
          <cell r="B1796" t="str">
            <v>CUERO Y PRODUCTOS DE CUERO; CALZADO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</row>
        <row r="1797">
          <cell r="A1797" t="str">
            <v>D35020200130350200101020201003</v>
          </cell>
          <cell r="B1797" t="str">
            <v>OTROS BIENES TRANSPORTABLES (EXCEPTO PRODUCTOS METÁLICOS, MAQUINARIA Y EQUIPO)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</row>
        <row r="1798">
          <cell r="A1798" t="str">
            <v>D35020200130350200101020201003001</v>
          </cell>
          <cell r="B1798" t="str">
            <v>PRODUCTOS DE MADERA, CORCHO, CESTERÍA Y ESPARTERÍA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</row>
        <row r="1799">
          <cell r="A1799" t="str">
            <v>D35020200130350200101020201003002</v>
          </cell>
          <cell r="B1799" t="str">
            <v>PASTA O PULPA, PAPEL Y PRODUCTOS DE PAPEL; IMPRESOS Y ARTÍCULOS RELACIONADOS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</row>
        <row r="1800">
          <cell r="A1800" t="str">
            <v>D3502020013035020010102020100300201</v>
          </cell>
          <cell r="B1800" t="str">
            <v>PASTA DE PAPEL, PAPEL Y CARTÓN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</row>
        <row r="1801">
          <cell r="A1801" t="str">
            <v>D35020200130350200101020201003004</v>
          </cell>
          <cell r="B1801" t="str">
            <v>QUÍMICOS BÁSICOS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</row>
        <row r="1802">
          <cell r="A1802" t="str">
            <v>D3502020013035020010102020100300407</v>
          </cell>
          <cell r="B1802" t="str">
            <v>PLÁSTICOS EN FORMAS PRIMARIAS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</row>
        <row r="1803">
          <cell r="A1803" t="str">
            <v>D35020200130350200101020201003005</v>
          </cell>
          <cell r="B1803" t="str">
            <v>OTROS PRODUCTOS QUÍMICOS; FIBRAS ARTIFICIALES (O FIBRAS INDUSTRIALES HECHAS POR EL HOMBRE)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</row>
        <row r="1804">
          <cell r="A1804" t="str">
            <v>D3502020013035020010102020100300501</v>
          </cell>
          <cell r="B1804" t="str">
            <v>PINTURAS Y BARNICES Y PRODUCTOS RELACIONADOS; COLORES PARA LA PINTURA ARTÍSTICA; TINTAS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</row>
        <row r="1805">
          <cell r="A1805" t="str">
            <v>D3502020013035020010102020100300504</v>
          </cell>
          <cell r="B1805" t="str">
            <v>PRODUCTOS QUÍMICOS N.C.P.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</row>
        <row r="1806">
          <cell r="A1806" t="str">
            <v>D35020200130350200101020201003006</v>
          </cell>
          <cell r="B1806" t="str">
            <v>PRODUCTOS DE CAUCHO Y PLÁSTICO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</row>
        <row r="1807">
          <cell r="A1807" t="str">
            <v>D3502020013035020010102020100300602</v>
          </cell>
          <cell r="B1807" t="str">
            <v>OTROS PRODUCTOS DE CAUCHO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</row>
        <row r="1808">
          <cell r="A1808" t="str">
            <v>D35020200130350200101020201003007</v>
          </cell>
          <cell r="B1808" t="str">
            <v>VIDRIO Y PRODUCTOS DE VIDRIO Y OTROS PRODUCTOS NO METÁLICOS N.C.P.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</row>
        <row r="1809">
          <cell r="A1809" t="str">
            <v>D3502020013035020010102020100300701</v>
          </cell>
          <cell r="B1809" t="str">
            <v>VIDRIO Y PRODUCTOS DE VIDRIO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</row>
        <row r="1810">
          <cell r="A1810" t="str">
            <v>D3502020013035020010102020100300709</v>
          </cell>
          <cell r="B1810" t="str">
            <v>OTROS PRODUCTOS MINERALES NO METÁLICOS N.C.P.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</row>
        <row r="1811">
          <cell r="A1811" t="str">
            <v>D35020200130350200101020201003008</v>
          </cell>
          <cell r="B1811" t="str">
            <v>OTROS BIENES TRANSPORTABLES N.C.P.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</row>
        <row r="1812">
          <cell r="A1812" t="str">
            <v>D3502020013035020010102020100300801</v>
          </cell>
          <cell r="B1812" t="str">
            <v>MUEBLES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</row>
        <row r="1813">
          <cell r="A1813" t="str">
            <v>D3502020013035020010102020100300809</v>
          </cell>
          <cell r="B1813" t="str">
            <v>OTROS ARTÍCULOS MANUFACTURADOS N.C.P.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</row>
        <row r="1814">
          <cell r="A1814" t="str">
            <v>D35020200130350200101020201004</v>
          </cell>
          <cell r="B1814" t="str">
            <v>PRODUCTOS METÁLICOS Y PAQUETES DE SOFTWARE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</row>
        <row r="1815">
          <cell r="A1815" t="str">
            <v>D35020200130350200101020201004001</v>
          </cell>
          <cell r="B1815" t="str">
            <v>METALES BÁSICOS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</row>
        <row r="1816">
          <cell r="A1816" t="str">
            <v>D35020200130350200101020201004002</v>
          </cell>
          <cell r="B1816" t="str">
            <v>PRODUCTOS METÁLICOS ELABORADOS (EXCEPTO MAQUINARIA Y EQUIPO)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</row>
        <row r="1817">
          <cell r="A1817" t="str">
            <v>D35020200130350200101020201004003</v>
          </cell>
          <cell r="B1817" t="str">
            <v>MAQUINARIA PARA USO GENERAL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</row>
        <row r="1818">
          <cell r="A1818" t="str">
            <v>D3502020013035020010102020100400301</v>
          </cell>
          <cell r="B1818" t="str">
            <v>MOTORES Y TURBINAS Y SUS PARTES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</row>
        <row r="1819">
          <cell r="A1819" t="str">
            <v>D35020200130350200101020201004004</v>
          </cell>
          <cell r="B1819" t="str">
            <v>MAQUINARIA PARA USOS ESPECIALES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</row>
        <row r="1820">
          <cell r="A1820" t="str">
            <v>D3502020013035020010102020100400402</v>
          </cell>
          <cell r="B1820" t="str">
            <v>MÁQUINAS HERRAMIENTAS Y SUS PARTES, PIEZAS Y ACCESORIOS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</row>
        <row r="1821">
          <cell r="A1821" t="str">
            <v>D3502020013035020010102020100400403</v>
          </cell>
          <cell r="B1821" t="str">
            <v>MAQUINARIA PARA LA INDUSTRIA METALÚRGICA Y SUS PARTES Y PIEZAS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</row>
        <row r="1822">
          <cell r="A1822" t="str">
            <v>D3502020013035020010102020100400404</v>
          </cell>
          <cell r="B1822" t="str">
            <v>MAQUINARIA PARA LA MINERÍA, LA EXPLOTACIÓN DE CANTERAS Y LA CONSTRUCCIÓN Y SUS PARTES Y PIEZAS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</row>
        <row r="1823">
          <cell r="A1823" t="str">
            <v>D3502020013035020010102020100400405</v>
          </cell>
          <cell r="B1823" t="str">
            <v>MAQUINARIA PARA LA ELABORACIÓN DE ALIMENTOS, BEBIDAS Y TABACO, Y SUS PARTES Y PIEZAS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</row>
        <row r="1824">
          <cell r="A1824" t="str">
            <v>D3502020013035020010102020100400406</v>
          </cell>
          <cell r="B1824" t="str">
            <v>MAQUINARIA PARA LA FABRICACIÓN DE TEXTILES, PRENDAS DE VESTIR Y ARTÍCULOS DE CUERO, Y SUS PARTES Y PIEZAS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</row>
        <row r="1825">
          <cell r="A1825" t="str">
            <v>D3502020013035020010102020100400409</v>
          </cell>
          <cell r="B1825" t="str">
            <v>OTRA MAQUINARIA PARA USOS ESPECIALES Y SUS PARTES Y PIEZAS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</row>
        <row r="1826">
          <cell r="A1826" t="str">
            <v>D35020200130350200101020201004006</v>
          </cell>
          <cell r="B1826" t="str">
            <v>MAQUINARIA Y APARATOS ELÉCTRICOS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</row>
        <row r="1827">
          <cell r="A1827" t="str">
            <v>D3502020013035020010102020100400605</v>
          </cell>
          <cell r="B1827" t="str">
            <v>LÁMPARAS ELÉCTRICAS DE INCANDESCENCIA O DESCARGA; LÁMPARAS DE ARCO, EQUIPO PARA ALUMBRADO ELÉCTRICO; SUS PARTES Y PIEZAS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</row>
        <row r="1828">
          <cell r="A1828" t="str">
            <v>D3502020013035020010102020100400609</v>
          </cell>
          <cell r="B1828" t="str">
            <v>OTRO EQUIPO ELÉCTRICO Y SUS PARTES Y PIEZAS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</row>
        <row r="1829">
          <cell r="A1829" t="str">
            <v>D35020200130350200101020202</v>
          </cell>
          <cell r="B1829" t="str">
            <v>ADQUISICIÓN DE SERVICIOS</v>
          </cell>
          <cell r="C1829">
            <v>469000000</v>
          </cell>
          <cell r="D1829">
            <v>-248000000</v>
          </cell>
          <cell r="E1829">
            <v>221000000</v>
          </cell>
          <cell r="F1829">
            <v>0</v>
          </cell>
          <cell r="G1829">
            <v>221000000</v>
          </cell>
          <cell r="H1829">
            <v>0</v>
          </cell>
          <cell r="I1829">
            <v>0</v>
          </cell>
          <cell r="J1829">
            <v>0</v>
          </cell>
          <cell r="K1829">
            <v>221000000</v>
          </cell>
          <cell r="L1829">
            <v>20066666</v>
          </cell>
          <cell r="M1829">
            <v>64200000</v>
          </cell>
          <cell r="N1829">
            <v>20066666</v>
          </cell>
          <cell r="O1829">
            <v>64200000</v>
          </cell>
        </row>
        <row r="1830">
          <cell r="A1830" t="str">
            <v>D35020200130350200101020202005</v>
          </cell>
          <cell r="B1830" t="str">
            <v>SERVICIOS DE LA CONSTRUCCIÓN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</row>
        <row r="1831">
          <cell r="A1831" t="str">
            <v>D35020200130350200101020202005004</v>
          </cell>
          <cell r="B1831" t="str">
            <v>SERVICIOS DE CONSTRUCCIÓN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</row>
        <row r="1832">
          <cell r="A1832" t="str">
            <v>D3502020013035020010102020200500404</v>
          </cell>
          <cell r="B1832" t="str">
            <v>MONTAJE Y ERECCIÓN DE CONSTRUCCIONES PREFABRICADAS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</row>
        <row r="1833">
          <cell r="A1833" t="str">
            <v>D3502020013035020010102020200500406</v>
          </cell>
          <cell r="B1833" t="str">
            <v>SERVICIOS DE INSTALACIONES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</row>
        <row r="1834">
          <cell r="A1834" t="str">
            <v>D35020200130350200101020202006</v>
          </cell>
          <cell r="B1834" t="str">
            <v>SERVICIOS DE ALOJAMIENTO; SERVICIOS DE SUMINISTRO DE COMIDAS Y BEBIDAS; SERVICIOS DE TRANSPORTE; Y SERVICIOS DE DISTRIBUCIÓN DE ELECTRICIDAD, GAS Y AGUA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</row>
        <row r="1835">
          <cell r="A1835" t="str">
            <v>D35020200130350200101020202006003</v>
          </cell>
          <cell r="B1835" t="str">
            <v>ALOJAMIENTO; SERVICIOS DE SUMINISTROS DE COMIDAS Y BEBIDAS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</row>
        <row r="1836">
          <cell r="A1836" t="str">
            <v>D3502020013035020010102020200600301</v>
          </cell>
          <cell r="B1836" t="str">
            <v>SERVICIOS DE ALOJAMIENTO PARA ESTANCIAS CORTAS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</row>
        <row r="1837">
          <cell r="A1837" t="str">
            <v>D3502020013035020010102020200600303</v>
          </cell>
          <cell r="B1837" t="str">
            <v>SERVICIOS DE SUMINISTRO DE COMIDAS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</row>
        <row r="1838">
          <cell r="A1838" t="str">
            <v>D35020200130350200101020202006004</v>
          </cell>
          <cell r="B1838" t="str">
            <v>SERVICIOS DE TRANSPORTE DE PASAJEROS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</row>
        <row r="1839">
          <cell r="A1839" t="str">
            <v>D35020200130350200101020202006005</v>
          </cell>
          <cell r="B1839" t="str">
            <v>SERVICIOS DE TRANSPORTE DE CARGA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</row>
        <row r="1840">
          <cell r="A1840" t="str">
            <v>D3502020013035020010102020200600501</v>
          </cell>
          <cell r="B1840" t="str">
            <v>SERVICIOS DE TRANSPORTE DE CARGA POR VÍA TERRESTRE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</row>
        <row r="1841">
          <cell r="A1841" t="str">
            <v>D35020200130350200101020202006008</v>
          </cell>
          <cell r="B1841" t="str">
            <v>SERVICIOS POSTALES Y DE MENSAJERÍA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</row>
        <row r="1842">
          <cell r="A1842" t="str">
            <v>D35020200130350200101020202008</v>
          </cell>
          <cell r="B1842" t="str">
            <v>SERVICIOS PRESTADOS A LAS EMPRESAS Y SERVICIOS DE PRODUCCIÓN</v>
          </cell>
          <cell r="C1842">
            <v>469000000</v>
          </cell>
          <cell r="D1842">
            <v>-248000000</v>
          </cell>
          <cell r="E1842">
            <v>221000000</v>
          </cell>
          <cell r="F1842">
            <v>0</v>
          </cell>
          <cell r="G1842">
            <v>221000000</v>
          </cell>
          <cell r="H1842">
            <v>0</v>
          </cell>
          <cell r="I1842">
            <v>0</v>
          </cell>
          <cell r="J1842">
            <v>0</v>
          </cell>
          <cell r="K1842">
            <v>221000000</v>
          </cell>
          <cell r="L1842">
            <v>20066666</v>
          </cell>
          <cell r="M1842">
            <v>64200000</v>
          </cell>
          <cell r="N1842">
            <v>20066666</v>
          </cell>
          <cell r="O1842">
            <v>64200000</v>
          </cell>
        </row>
        <row r="1843">
          <cell r="A1843" t="str">
            <v>D35020200130350200101020202008001</v>
          </cell>
          <cell r="B1843" t="str">
            <v>SERVICIOS DE INVESTIGACIÓN Y DESARROLLO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</row>
        <row r="1844">
          <cell r="A1844" t="str">
            <v>D3502020013035020010102020200800102</v>
          </cell>
          <cell r="B1844" t="str">
            <v>SERVICIOS DE INVESTIGACIÓN Y DESARROLLO EXPERIMENTAL EN CIENCIAS SOCIALES Y HUMANIDADES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</row>
        <row r="1845">
          <cell r="A1845" t="str">
            <v>D35020200130350200101020202008003</v>
          </cell>
          <cell r="B1845" t="str">
            <v>OTROS SERVICIOS PROFESIONALES, CIENTÍFICOS Y TÉCNICOS</v>
          </cell>
          <cell r="C1845">
            <v>364000000</v>
          </cell>
          <cell r="D1845">
            <v>-143000000</v>
          </cell>
          <cell r="E1845">
            <v>221000000</v>
          </cell>
          <cell r="F1845">
            <v>0</v>
          </cell>
          <cell r="G1845">
            <v>221000000</v>
          </cell>
          <cell r="H1845">
            <v>0</v>
          </cell>
          <cell r="I1845">
            <v>0</v>
          </cell>
          <cell r="J1845">
            <v>0</v>
          </cell>
          <cell r="K1845">
            <v>221000000</v>
          </cell>
          <cell r="L1845">
            <v>20066666</v>
          </cell>
          <cell r="M1845">
            <v>64200000</v>
          </cell>
          <cell r="N1845">
            <v>20066666</v>
          </cell>
          <cell r="O1845">
            <v>64200000</v>
          </cell>
        </row>
        <row r="1846">
          <cell r="A1846" t="str">
            <v>D3502020013035020010102020200800301</v>
          </cell>
          <cell r="B1846" t="str">
            <v>SERVICIOS DE CONSULTORÍA EN ADMINISTRACIÓN Y SERVICIOS DE GESTIÓN; SERVICIOS DE TECNOLOGÍA DE LA INFORMACIÓN</v>
          </cell>
          <cell r="C1846">
            <v>193000000</v>
          </cell>
          <cell r="D1846">
            <v>28000000</v>
          </cell>
          <cell r="E1846">
            <v>221000000</v>
          </cell>
          <cell r="F1846">
            <v>0</v>
          </cell>
          <cell r="G1846">
            <v>221000000</v>
          </cell>
          <cell r="H1846">
            <v>0</v>
          </cell>
          <cell r="I1846">
            <v>0</v>
          </cell>
          <cell r="J1846">
            <v>0</v>
          </cell>
          <cell r="K1846">
            <v>221000000</v>
          </cell>
          <cell r="L1846">
            <v>20066666</v>
          </cell>
          <cell r="M1846">
            <v>64200000</v>
          </cell>
          <cell r="N1846">
            <v>20066666</v>
          </cell>
          <cell r="O1846">
            <v>64200000</v>
          </cell>
        </row>
        <row r="1847">
          <cell r="A1847" t="str">
            <v>D3502020013035020010102020200800306</v>
          </cell>
          <cell r="B1847" t="str">
            <v>SERVICIOS DE PUBLICIDAD Y EL SUMINISTRO DE ESPACIO O TIEMPO PUBLICITARIOS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</row>
        <row r="1848">
          <cell r="A1848" t="str">
            <v>D3502020013035020010102020200800308</v>
          </cell>
          <cell r="B1848" t="str">
            <v>SERVICIOS FOTOGRÁFICOS Y SERVICIOS DE REVELADO FOTOGRÁFICO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</row>
        <row r="1849">
          <cell r="A1849" t="str">
            <v>D3502020013035020010102020200800309</v>
          </cell>
          <cell r="B1849" t="str">
            <v>OTROS SERVICIOS PROFESIONALES Y TÉCNICOS N.C.P.</v>
          </cell>
          <cell r="C1849">
            <v>171000000</v>
          </cell>
          <cell r="D1849">
            <v>-171000000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</row>
        <row r="1850">
          <cell r="A1850" t="str">
            <v>D35020200130350200101020202008004</v>
          </cell>
          <cell r="B1850" t="str">
            <v>SERVICIOS DE TELECOMUNICACIONES, TRANSMISIÓN Y SUMINISTRO DE INFORMACIÓN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</row>
        <row r="1851">
          <cell r="A1851" t="str">
            <v>D3502020013035020010102020200800401</v>
          </cell>
          <cell r="B1851" t="str">
            <v>SERVICIOS DE TELEFONÍA Y OTRAS TELECOMUNICACIONES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</row>
        <row r="1852">
          <cell r="A1852" t="str">
            <v>D35020200130350200101020202008005</v>
          </cell>
          <cell r="B1852" t="str">
            <v>SERVICIOS DE SOPORTE</v>
          </cell>
          <cell r="C1852">
            <v>105000000</v>
          </cell>
          <cell r="D1852">
            <v>-105000000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</row>
        <row r="1853">
          <cell r="A1853" t="str">
            <v>D3502020013035020010102020200800509</v>
          </cell>
          <cell r="B1853" t="str">
            <v>OTROS SERVICIOS AUXILIARES</v>
          </cell>
          <cell r="C1853">
            <v>105000000</v>
          </cell>
          <cell r="D1853">
            <v>-105000000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</row>
        <row r="1854">
          <cell r="A1854" t="str">
            <v>D35020200130350200101020202010</v>
          </cell>
          <cell r="B1854" t="str">
            <v>VIÁTICOS DE LOS FUNCIONARIOS EN COMISIÓN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</row>
        <row r="1855">
          <cell r="A1855" t="str">
            <v>D35020200130350200102</v>
          </cell>
          <cell r="B1855" t="str">
            <v>ESTABLECER ALIANZAS PARA LA COFINANCIACIÓN DE PROYECTOS DE DESARROLLO DE LA ACTIVIDAD ARTESANAL A NIVEL NACIONAL</v>
          </cell>
          <cell r="C1855">
            <v>540000000</v>
          </cell>
          <cell r="D1855">
            <v>-280120646</v>
          </cell>
          <cell r="E1855">
            <v>259879354</v>
          </cell>
          <cell r="F1855">
            <v>6960328</v>
          </cell>
          <cell r="G1855">
            <v>241223283</v>
          </cell>
          <cell r="H1855">
            <v>18445849</v>
          </cell>
          <cell r="I1855">
            <v>18656071</v>
          </cell>
          <cell r="J1855">
            <v>44551092</v>
          </cell>
          <cell r="K1855">
            <v>222777434</v>
          </cell>
          <cell r="L1855">
            <v>59437734</v>
          </cell>
          <cell r="M1855">
            <v>117348297</v>
          </cell>
          <cell r="N1855">
            <v>63654534</v>
          </cell>
          <cell r="O1855">
            <v>117348297</v>
          </cell>
        </row>
        <row r="1856">
          <cell r="A1856" t="str">
            <v>D35020200130350200102020201</v>
          </cell>
          <cell r="B1856" t="str">
            <v>MATERIALES Y SUMINISTROS</v>
          </cell>
          <cell r="C1856">
            <v>0</v>
          </cell>
          <cell r="D1856">
            <v>50447809</v>
          </cell>
          <cell r="E1856">
            <v>50447809</v>
          </cell>
          <cell r="F1856">
            <v>0</v>
          </cell>
          <cell r="G1856">
            <v>44341761</v>
          </cell>
          <cell r="H1856">
            <v>0</v>
          </cell>
          <cell r="I1856">
            <v>6106048</v>
          </cell>
          <cell r="J1856">
            <v>0</v>
          </cell>
          <cell r="K1856">
            <v>44341761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</row>
        <row r="1857">
          <cell r="A1857" t="str">
            <v>D35020200130350200102020201000</v>
          </cell>
          <cell r="B1857" t="str">
            <v>AGRICULTURA, SILVICULTURA Y PRODUCTOS DE LA PESCA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</row>
        <row r="1858">
          <cell r="A1858" t="str">
            <v>D35020200130350200102020201000001</v>
          </cell>
          <cell r="B1858" t="str">
            <v>PRODUCTOS DE LA AGRICULTURA Y LA HORTICULTURA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</row>
        <row r="1859">
          <cell r="A1859" t="str">
            <v>D3502020013035020010202020100000109</v>
          </cell>
          <cell r="B1859" t="str">
            <v>PRODUCTOS DE FORRAJE, FIBRAS, PLANTAS VIVAS, FLORES Y CAPULLOS DE FLORES, TABACO EN RAMA Y CAUCHO NATURAL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</row>
        <row r="1860">
          <cell r="A1860" t="str">
            <v>D35020200130350200102020201000002</v>
          </cell>
          <cell r="B1860" t="str">
            <v>ANIMALES VIVOS Y PRODUCTOS ANIMALES (EXCEPTO LA CARNE)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</row>
        <row r="1861">
          <cell r="A1861" t="str">
            <v>D3502020013035020010202020100000209</v>
          </cell>
          <cell r="B1861" t="str">
            <v>OTROS PRODUCTOS ANIMALES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</row>
        <row r="1862">
          <cell r="A1862" t="str">
            <v>D35020200130350200102020201000003</v>
          </cell>
          <cell r="B1862" t="str">
            <v>PRODUCTOS DE LA SILVICULTURA Y DE LA EXPLOTACIÓN FORESTAL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</row>
        <row r="1863">
          <cell r="A1863" t="str">
            <v>D3502020013035020010202020100000301</v>
          </cell>
          <cell r="B1863" t="str">
            <v>MADERA EN BRUTO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</row>
        <row r="1864">
          <cell r="A1864" t="str">
            <v>D35020200130350200102020201002</v>
          </cell>
          <cell r="B1864" t="str">
            <v>PRODUCTOS ALIMENTICIOS, BEBIDAS Y TABACO; TEXTILES, PRENDAS DE VESTIR Y PRODUCTOS DE CUERO</v>
          </cell>
          <cell r="C1864">
            <v>0</v>
          </cell>
          <cell r="D1864">
            <v>17097618</v>
          </cell>
          <cell r="E1864">
            <v>17097618</v>
          </cell>
          <cell r="F1864">
            <v>0</v>
          </cell>
          <cell r="G1864">
            <v>11916978</v>
          </cell>
          <cell r="H1864">
            <v>0</v>
          </cell>
          <cell r="I1864">
            <v>5180640</v>
          </cell>
          <cell r="J1864">
            <v>0</v>
          </cell>
          <cell r="K1864">
            <v>11916978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</row>
        <row r="1865">
          <cell r="A1865" t="str">
            <v>D35020200130350200102020201002001</v>
          </cell>
          <cell r="B1865" t="str">
            <v>CARNE, PESCADO, FRUTAS, HORTALIZAS, ACEITES Y GRASAS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</row>
        <row r="1866">
          <cell r="A1866" t="str">
            <v>D3502020013035020010202020100200105</v>
          </cell>
          <cell r="B1866" t="str">
            <v>ACEITES Y GRASAS ANIMALES Y VEGETALES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</row>
        <row r="1867">
          <cell r="A1867" t="str">
            <v>D3502020013035020010202020100200107</v>
          </cell>
          <cell r="B186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</row>
        <row r="1868">
          <cell r="A1868" t="str">
            <v>D35020200130350200102020201002006</v>
          </cell>
          <cell r="B1868" t="str">
            <v>HILADOS E HILOS; TEJIDOS DE FIBRAS TEXTILES INCLUSO AFELPADOS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</row>
        <row r="1869">
          <cell r="A1869" t="str">
            <v>D35020200130350200102020201002007</v>
          </cell>
          <cell r="B1869" t="str">
            <v>ARTÍCULOS TEXTILES (EXCEPTO PRENDAS DE VESTIR)</v>
          </cell>
          <cell r="C1869">
            <v>0</v>
          </cell>
          <cell r="D1869">
            <v>8776968</v>
          </cell>
          <cell r="E1869">
            <v>8776968</v>
          </cell>
          <cell r="F1869">
            <v>0</v>
          </cell>
          <cell r="G1869">
            <v>3596328</v>
          </cell>
          <cell r="H1869">
            <v>0</v>
          </cell>
          <cell r="I1869">
            <v>5180640</v>
          </cell>
          <cell r="J1869">
            <v>0</v>
          </cell>
          <cell r="K1869">
            <v>3596328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</row>
        <row r="1870">
          <cell r="A1870" t="str">
            <v>D35020200130350200102020201002008</v>
          </cell>
          <cell r="B1870" t="str">
            <v>DOTACIÓN (PRENDAS DE VESTIR Y CALZADO)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</row>
        <row r="1871">
          <cell r="A1871" t="str">
            <v>D35020200130350200102020201002009</v>
          </cell>
          <cell r="B1871" t="str">
            <v>CUERO Y PRODUCTOS DE CUERO; CALZADO</v>
          </cell>
          <cell r="C1871">
            <v>0</v>
          </cell>
          <cell r="D1871">
            <v>8320650</v>
          </cell>
          <cell r="E1871">
            <v>8320650</v>
          </cell>
          <cell r="F1871">
            <v>0</v>
          </cell>
          <cell r="G1871">
            <v>8320650</v>
          </cell>
          <cell r="H1871">
            <v>0</v>
          </cell>
          <cell r="I1871">
            <v>0</v>
          </cell>
          <cell r="J1871">
            <v>0</v>
          </cell>
          <cell r="K1871">
            <v>8320650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</row>
        <row r="1872">
          <cell r="A1872" t="str">
            <v>D35020200130350200102020201003</v>
          </cell>
          <cell r="B1872" t="str">
            <v>OTROS BIENES TRANSPORTABLES (EXCEPTO PRODUCTOS METÁLICOS, MAQUINARIA Y EQUIPO)</v>
          </cell>
          <cell r="C1872">
            <v>0</v>
          </cell>
          <cell r="D1872">
            <v>7034648</v>
          </cell>
          <cell r="E1872">
            <v>7034648</v>
          </cell>
          <cell r="F1872">
            <v>0</v>
          </cell>
          <cell r="G1872">
            <v>6109240</v>
          </cell>
          <cell r="H1872">
            <v>0</v>
          </cell>
          <cell r="I1872">
            <v>925408</v>
          </cell>
          <cell r="J1872">
            <v>0</v>
          </cell>
          <cell r="K1872">
            <v>6109240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</row>
        <row r="1873">
          <cell r="A1873" t="str">
            <v>D35020200130350200102020201003001</v>
          </cell>
          <cell r="B1873" t="str">
            <v>PRODUCTOS DE MADERA, CORCHO, CESTERÍA Y ESPARTERÍA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</row>
        <row r="1874">
          <cell r="A1874" t="str">
            <v>D35020200130350200102020201003002</v>
          </cell>
          <cell r="B1874" t="str">
            <v>PASTA O PULPA, PAPEL Y PRODUCTOS DE PAPEL; IMPRESOS Y ARTÍCULOS RELACIONADOS</v>
          </cell>
          <cell r="C1874">
            <v>0</v>
          </cell>
          <cell r="D1874">
            <v>925408</v>
          </cell>
          <cell r="E1874">
            <v>925408</v>
          </cell>
          <cell r="F1874">
            <v>0</v>
          </cell>
          <cell r="G1874">
            <v>0</v>
          </cell>
          <cell r="H1874">
            <v>0</v>
          </cell>
          <cell r="I1874">
            <v>925408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</row>
        <row r="1875">
          <cell r="A1875" t="str">
            <v>D3502020013035020010202020100300201</v>
          </cell>
          <cell r="B1875" t="str">
            <v>PASTA DE PAPEL, PAPEL Y CARTÓN</v>
          </cell>
          <cell r="C1875">
            <v>0</v>
          </cell>
          <cell r="D1875">
            <v>925408</v>
          </cell>
          <cell r="E1875">
            <v>925408</v>
          </cell>
          <cell r="F1875">
            <v>0</v>
          </cell>
          <cell r="G1875">
            <v>0</v>
          </cell>
          <cell r="H1875">
            <v>0</v>
          </cell>
          <cell r="I1875">
            <v>925408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</row>
        <row r="1876">
          <cell r="A1876" t="str">
            <v>D35020200130350200102020201003004</v>
          </cell>
          <cell r="B1876" t="str">
            <v>QUÍMICOS BÁSICOS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</row>
        <row r="1877">
          <cell r="A1877" t="str">
            <v>D3502020013035020010202020100300407</v>
          </cell>
          <cell r="B1877" t="str">
            <v>PLÁSTICOS EN FORMAS PRIMARIAS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</row>
        <row r="1878">
          <cell r="A1878" t="str">
            <v>D35020200130350200102020201003005</v>
          </cell>
          <cell r="B1878" t="str">
            <v>OTROS PRODUCTOS QUÍMICOS; FIBRAS ARTIFICIALES (O FIBRAS INDUSTRIALES HECHAS POR EL HOMBRE)</v>
          </cell>
          <cell r="C1878">
            <v>0</v>
          </cell>
          <cell r="D1878">
            <v>4911970</v>
          </cell>
          <cell r="E1878">
            <v>4911970</v>
          </cell>
          <cell r="F1878">
            <v>0</v>
          </cell>
          <cell r="G1878">
            <v>4911970</v>
          </cell>
          <cell r="H1878">
            <v>0</v>
          </cell>
          <cell r="I1878">
            <v>0</v>
          </cell>
          <cell r="J1878">
            <v>0</v>
          </cell>
          <cell r="K1878">
            <v>4911970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</row>
        <row r="1879">
          <cell r="A1879" t="str">
            <v>D3502020013035020010202020100300501</v>
          </cell>
          <cell r="B1879" t="str">
            <v>PINTURAS Y BARNICES Y PRODUCTOS RELACIONADOS; COLORES PARA LA PINTURA ARTÍSTICA; TINTAS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</row>
        <row r="1880">
          <cell r="A1880" t="str">
            <v>D3502020013035020010202020100300504</v>
          </cell>
          <cell r="B1880" t="str">
            <v>PRODUCTOS QUÍMICOS N.C.P.</v>
          </cell>
          <cell r="C1880">
            <v>0</v>
          </cell>
          <cell r="D1880">
            <v>4911970</v>
          </cell>
          <cell r="E1880">
            <v>4911970</v>
          </cell>
          <cell r="F1880">
            <v>0</v>
          </cell>
          <cell r="G1880">
            <v>4911970</v>
          </cell>
          <cell r="H1880">
            <v>0</v>
          </cell>
          <cell r="I1880">
            <v>0</v>
          </cell>
          <cell r="J1880">
            <v>0</v>
          </cell>
          <cell r="K1880">
            <v>4911970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</row>
        <row r="1881">
          <cell r="A1881" t="str">
            <v>D35020200130350200102020201003006</v>
          </cell>
          <cell r="B1881" t="str">
            <v>PRODUCTOS DE CAUCHO Y PLÁSTICO</v>
          </cell>
          <cell r="C1881">
            <v>0</v>
          </cell>
          <cell r="D1881">
            <v>1197270</v>
          </cell>
          <cell r="E1881">
            <v>1197270</v>
          </cell>
          <cell r="F1881">
            <v>0</v>
          </cell>
          <cell r="G1881">
            <v>1197270</v>
          </cell>
          <cell r="H1881">
            <v>0</v>
          </cell>
          <cell r="I1881">
            <v>0</v>
          </cell>
          <cell r="J1881">
            <v>0</v>
          </cell>
          <cell r="K1881">
            <v>1197270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</row>
        <row r="1882">
          <cell r="A1882" t="str">
            <v>D3502020013035020010202020100300602</v>
          </cell>
          <cell r="B1882" t="str">
            <v>OTROS PRODUCTOS DE CAUCHO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</row>
        <row r="1883">
          <cell r="A1883" t="str">
            <v>D3502020013035020010202020100300609</v>
          </cell>
          <cell r="B1883" t="str">
            <v>OTROS PRODUCTOS PLÁSTICO</v>
          </cell>
          <cell r="C1883">
            <v>0</v>
          </cell>
          <cell r="D1883">
            <v>1197270</v>
          </cell>
          <cell r="E1883">
            <v>1197270</v>
          </cell>
          <cell r="F1883">
            <v>0</v>
          </cell>
          <cell r="G1883">
            <v>1197270</v>
          </cell>
          <cell r="H1883">
            <v>0</v>
          </cell>
          <cell r="I1883">
            <v>0</v>
          </cell>
          <cell r="J1883">
            <v>0</v>
          </cell>
          <cell r="K1883">
            <v>1197270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</row>
        <row r="1884">
          <cell r="A1884" t="str">
            <v>D35020200130350200102020201003007</v>
          </cell>
          <cell r="B1884" t="str">
            <v>VIDRIO Y PRODUCTOS DE VIDRIO Y OTROS PRODUCTOS NO METÁLICOS N.C.P.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</row>
        <row r="1885">
          <cell r="A1885" t="str">
            <v>D3502020013035020010202020100300701</v>
          </cell>
          <cell r="B1885" t="str">
            <v>VIDRIO Y PRODUCTOS DE VIDRIO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</row>
        <row r="1886">
          <cell r="A1886" t="str">
            <v>D3502020013035020010202020100300709</v>
          </cell>
          <cell r="B1886" t="str">
            <v>OTROS PRODUCTOS MINERALES NO METÁLICOS N.C.P.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</row>
        <row r="1887">
          <cell r="A1887" t="str">
            <v>D35020200130350200102020201003008</v>
          </cell>
          <cell r="B1887" t="str">
            <v>OTROS BIENES TRANSPORTABLES N.C.P.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</row>
        <row r="1888">
          <cell r="A1888" t="str">
            <v>D3502020013035020010202020100300801</v>
          </cell>
          <cell r="B1888" t="str">
            <v>MUEBLES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</row>
        <row r="1889">
          <cell r="A1889" t="str">
            <v>D3502020013035020010202020100300809</v>
          </cell>
          <cell r="B1889" t="str">
            <v>OTROS ARTÍCULOS MANUFACTURADOS N.C.P.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</row>
        <row r="1890">
          <cell r="A1890" t="str">
            <v>D35020200130350200102020201004</v>
          </cell>
          <cell r="B1890" t="str">
            <v>PRODUCTOS METÁLICOS Y PAQUETES DE SOFTWARE</v>
          </cell>
          <cell r="C1890">
            <v>0</v>
          </cell>
          <cell r="D1890">
            <v>26315543</v>
          </cell>
          <cell r="E1890">
            <v>26315543</v>
          </cell>
          <cell r="F1890">
            <v>0</v>
          </cell>
          <cell r="G1890">
            <v>26315543</v>
          </cell>
          <cell r="H1890">
            <v>0</v>
          </cell>
          <cell r="I1890">
            <v>0</v>
          </cell>
          <cell r="J1890">
            <v>0</v>
          </cell>
          <cell r="K1890">
            <v>26315543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</row>
        <row r="1891">
          <cell r="A1891" t="str">
            <v>D35020200130350200102020201004001</v>
          </cell>
          <cell r="B1891" t="str">
            <v>METALES BÁSICOS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</row>
        <row r="1892">
          <cell r="A1892" t="str">
            <v>D35020200130350200102020201004002</v>
          </cell>
          <cell r="B1892" t="str">
            <v>PRODUCTOS METÁLICOS ELABORADOS (EXCEPTO MAQUINARIA Y EQUIPO)</v>
          </cell>
          <cell r="C1892">
            <v>0</v>
          </cell>
          <cell r="D1892">
            <v>26094161</v>
          </cell>
          <cell r="E1892">
            <v>26094161</v>
          </cell>
          <cell r="F1892">
            <v>0</v>
          </cell>
          <cell r="G1892">
            <v>26094161</v>
          </cell>
          <cell r="H1892">
            <v>0</v>
          </cell>
          <cell r="I1892">
            <v>0</v>
          </cell>
          <cell r="J1892">
            <v>0</v>
          </cell>
          <cell r="K1892">
            <v>26094161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</row>
        <row r="1893">
          <cell r="A1893" t="str">
            <v>D35020200130350200102020201004003</v>
          </cell>
          <cell r="B1893" t="str">
            <v>MAQUINARIA PARA USO GENERAL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</row>
        <row r="1894">
          <cell r="A1894" t="str">
            <v>D3502020013035020010202020100400301</v>
          </cell>
          <cell r="B1894" t="str">
            <v>MOTORES Y TURBINAS Y SUS PARTES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</row>
        <row r="1895">
          <cell r="A1895" t="str">
            <v>D35020200130350200102020201004004</v>
          </cell>
          <cell r="B1895" t="str">
            <v>MAQUINARIA PARA USOS ESPECIALES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</row>
        <row r="1896">
          <cell r="A1896" t="str">
            <v>D3502020013035020010202020100400402</v>
          </cell>
          <cell r="B1896" t="str">
            <v>MÁQUINAS HERRAMIENTAS Y SUS PARTES, PIEZAS Y ACCESORIOS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</row>
        <row r="1897">
          <cell r="A1897" t="str">
            <v>D3502020013035020010202020100400403</v>
          </cell>
          <cell r="B1897" t="str">
            <v>MAQUINARIA PARA LA INDUSTRIA METALÚRGICA Y SUS PARTES Y PIEZAS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</row>
        <row r="1898">
          <cell r="A1898" t="str">
            <v>D3502020013035020010202020100400404</v>
          </cell>
          <cell r="B1898" t="str">
            <v>MAQUINARIA PARA LA MINERÍA, LA EXPLOTACIÓN DE CANTERAS Y LA CONSTRUCCIÓN Y SUS PARTES Y PIEZAS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</row>
        <row r="1899">
          <cell r="A1899" t="str">
            <v>D3502020013035020010202020100400405</v>
          </cell>
          <cell r="B1899" t="str">
            <v>MAQUINARIA PARA LA ELABORACIÓN DE ALIMENTOS, BEBIDAS Y TABACO, Y SUS PARTES Y PIEZAS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</row>
        <row r="1900">
          <cell r="A1900" t="str">
            <v>D3502020013035020010202020100400406</v>
          </cell>
          <cell r="B1900" t="str">
            <v>MAQUINARIA PARA LA FABRICACIÓN DE TEXTILES, PRENDAS DE VESTIR Y ARTÍCULOS DE CUERO, Y SUS PARTES Y PIEZAS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</row>
        <row r="1901">
          <cell r="A1901" t="str">
            <v>D3502020013035020010202020100400409</v>
          </cell>
          <cell r="B1901" t="str">
            <v>OTRA MAQUINARIA PARA USOS ESPECIALES Y SUS PARTES Y PIEZAS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</row>
        <row r="1902">
          <cell r="A1902" t="str">
            <v>D35020200130350200102020201004006</v>
          </cell>
          <cell r="B1902" t="str">
            <v>MAQUINARIA Y APARATOS ELÉCTRICOS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</row>
        <row r="1903">
          <cell r="A1903" t="str">
            <v>D3502020013035020010202020100400605</v>
          </cell>
          <cell r="B1903" t="str">
            <v>LÁMPARAS ELÉCTRICAS DE INCANDESCENCIA O DESCARGA; LÁMPARAS DE ARCO, EQUIPO PARA ALUMBRADO ELÉCTRICO; SUS PARTES Y PIEZAS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</row>
        <row r="1904">
          <cell r="A1904" t="str">
            <v>D3502020013035020010202020100400609</v>
          </cell>
          <cell r="B1904" t="str">
            <v>OTRO EQUIPO ELÉCTRICO Y SUS PARTES Y PIEZAS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</row>
        <row r="1905">
          <cell r="A1905" t="str">
            <v>D35020200130350200102020201004008</v>
          </cell>
          <cell r="B1905" t="str">
            <v>APARATOS MÉDICOS, INSTRUMENTOS ÓPTICOS Y DE PRECISIÓN, RELOJES</v>
          </cell>
          <cell r="C1905">
            <v>0</v>
          </cell>
          <cell r="D1905">
            <v>221382</v>
          </cell>
          <cell r="E1905">
            <v>221382</v>
          </cell>
          <cell r="F1905">
            <v>0</v>
          </cell>
          <cell r="G1905">
            <v>221382</v>
          </cell>
          <cell r="H1905">
            <v>0</v>
          </cell>
          <cell r="I1905">
            <v>0</v>
          </cell>
          <cell r="J1905">
            <v>0</v>
          </cell>
          <cell r="K1905">
            <v>221382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</row>
        <row r="1906">
          <cell r="A1906" t="str">
            <v>D3502020013035020010202020100400802</v>
          </cell>
          <cell r="B190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906">
            <v>0</v>
          </cell>
          <cell r="D1906">
            <v>221382</v>
          </cell>
          <cell r="E1906">
            <v>221382</v>
          </cell>
          <cell r="F1906">
            <v>0</v>
          </cell>
          <cell r="G1906">
            <v>221382</v>
          </cell>
          <cell r="H1906">
            <v>0</v>
          </cell>
          <cell r="I1906">
            <v>0</v>
          </cell>
          <cell r="J1906">
            <v>0</v>
          </cell>
          <cell r="K1906">
            <v>221382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</row>
        <row r="1907">
          <cell r="A1907" t="str">
            <v>D35020200130350200102020202</v>
          </cell>
          <cell r="B1907" t="str">
            <v>ADQUISICIÓN DE SERVICIOS</v>
          </cell>
          <cell r="C1907">
            <v>540000000</v>
          </cell>
          <cell r="D1907">
            <v>-330568455</v>
          </cell>
          <cell r="E1907">
            <v>209431545</v>
          </cell>
          <cell r="F1907">
            <v>6960328</v>
          </cell>
          <cell r="G1907">
            <v>196881522</v>
          </cell>
          <cell r="H1907">
            <v>18445849</v>
          </cell>
          <cell r="I1907">
            <v>12550023</v>
          </cell>
          <cell r="J1907">
            <v>44551092</v>
          </cell>
          <cell r="K1907">
            <v>178435673</v>
          </cell>
          <cell r="L1907">
            <v>59437734</v>
          </cell>
          <cell r="M1907">
            <v>117348297</v>
          </cell>
          <cell r="N1907">
            <v>63654534</v>
          </cell>
          <cell r="O1907">
            <v>117348297</v>
          </cell>
        </row>
        <row r="1908">
          <cell r="A1908" t="str">
            <v>D35020200130350200102020202005</v>
          </cell>
          <cell r="B1908" t="str">
            <v>SERVICIOS DE LA CONSTRUCCIÓN</v>
          </cell>
          <cell r="C1908">
            <v>0</v>
          </cell>
          <cell r="D1908">
            <v>39350323</v>
          </cell>
          <cell r="E1908">
            <v>39350323</v>
          </cell>
          <cell r="F1908">
            <v>0</v>
          </cell>
          <cell r="G1908">
            <v>38710224</v>
          </cell>
          <cell r="H1908">
            <v>0</v>
          </cell>
          <cell r="I1908">
            <v>640099</v>
          </cell>
          <cell r="J1908">
            <v>38710224</v>
          </cell>
          <cell r="K1908">
            <v>38710224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</row>
        <row r="1909">
          <cell r="A1909" t="str">
            <v>D35020200130350200102020202005004</v>
          </cell>
          <cell r="B1909" t="str">
            <v>SERVICIOS DE CONSTRUCCIÓN</v>
          </cell>
          <cell r="C1909">
            <v>0</v>
          </cell>
          <cell r="D1909">
            <v>39350323</v>
          </cell>
          <cell r="E1909">
            <v>39350323</v>
          </cell>
          <cell r="F1909">
            <v>0</v>
          </cell>
          <cell r="G1909">
            <v>38710224</v>
          </cell>
          <cell r="H1909">
            <v>0</v>
          </cell>
          <cell r="I1909">
            <v>640099</v>
          </cell>
          <cell r="J1909">
            <v>38710224</v>
          </cell>
          <cell r="K1909">
            <v>38710224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</row>
        <row r="1910">
          <cell r="A1910" t="str">
            <v>D3502020013035020010202020200500404</v>
          </cell>
          <cell r="B1910" t="str">
            <v>MONTAJE Y ERECCIÓN DE CONSTRUCCIONES PREFABRICADAS</v>
          </cell>
          <cell r="C1910">
            <v>0</v>
          </cell>
          <cell r="D1910">
            <v>39350323</v>
          </cell>
          <cell r="E1910">
            <v>39350323</v>
          </cell>
          <cell r="F1910">
            <v>0</v>
          </cell>
          <cell r="G1910">
            <v>38710224</v>
          </cell>
          <cell r="H1910">
            <v>0</v>
          </cell>
          <cell r="I1910">
            <v>640099</v>
          </cell>
          <cell r="J1910">
            <v>38710224</v>
          </cell>
          <cell r="K1910">
            <v>38710224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</row>
        <row r="1911">
          <cell r="A1911" t="str">
            <v>D3502020013035020010202020200500406</v>
          </cell>
          <cell r="B1911" t="str">
            <v>SERVICIOS DE INSTALACIONES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</row>
        <row r="1912">
          <cell r="A1912" t="str">
            <v>D35020200130350200102020202006</v>
          </cell>
          <cell r="B1912" t="str">
            <v>SERVICIOS DE ALOJAMIENTO; SERVICIOS DE SUMINISTRO DE COMIDAS Y BEBIDAS; SERVICIOS DE TRANSPORTE; Y SERVICIOS DE DISTRIBUCIÓN DE ELECTRICIDAD, GAS Y AGUA</v>
          </cell>
          <cell r="C1912">
            <v>0</v>
          </cell>
          <cell r="D1912">
            <v>46348656</v>
          </cell>
          <cell r="E1912">
            <v>46348656</v>
          </cell>
          <cell r="F1912">
            <v>-11485521</v>
          </cell>
          <cell r="G1912">
            <v>34863135</v>
          </cell>
          <cell r="H1912">
            <v>0</v>
          </cell>
          <cell r="I1912">
            <v>11485521</v>
          </cell>
          <cell r="J1912">
            <v>5840868</v>
          </cell>
          <cell r="K1912">
            <v>34863135</v>
          </cell>
          <cell r="L1912">
            <v>5840868</v>
          </cell>
          <cell r="M1912">
            <v>22325183</v>
          </cell>
          <cell r="N1912">
            <v>10057668</v>
          </cell>
          <cell r="O1912">
            <v>22325183</v>
          </cell>
        </row>
        <row r="1913">
          <cell r="A1913" t="str">
            <v>D35020200130350200102020202006002</v>
          </cell>
          <cell r="B1913" t="str">
            <v>SERVICIOS DE VENTA AL POR MENOR</v>
          </cell>
          <cell r="C1913">
            <v>0</v>
          </cell>
          <cell r="D1913">
            <v>1795152</v>
          </cell>
          <cell r="E1913">
            <v>1795152</v>
          </cell>
          <cell r="F1913">
            <v>0</v>
          </cell>
          <cell r="G1913">
            <v>1795152</v>
          </cell>
          <cell r="H1913">
            <v>0</v>
          </cell>
          <cell r="I1913">
            <v>0</v>
          </cell>
          <cell r="J1913">
            <v>0</v>
          </cell>
          <cell r="K1913">
            <v>1795152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</row>
        <row r="1914">
          <cell r="A1914" t="str">
            <v>D3502020013035020010202020200600201</v>
          </cell>
          <cell r="B1914" t="str">
            <v>SERVICIOS DE VENTA AL POR MENOR EN ESTABLECIMIENTOS NO ESPECIALIZADOS</v>
          </cell>
          <cell r="C1914">
            <v>0</v>
          </cell>
          <cell r="D1914">
            <v>1795152</v>
          </cell>
          <cell r="E1914">
            <v>1795152</v>
          </cell>
          <cell r="F1914">
            <v>0</v>
          </cell>
          <cell r="G1914">
            <v>1795152</v>
          </cell>
          <cell r="H1914">
            <v>0</v>
          </cell>
          <cell r="I1914">
            <v>0</v>
          </cell>
          <cell r="J1914">
            <v>0</v>
          </cell>
          <cell r="K1914">
            <v>1795152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</row>
        <row r="1915">
          <cell r="A1915" t="str">
            <v>D35020200130350200102020202006003</v>
          </cell>
          <cell r="B1915" t="str">
            <v>ALOJAMIENTO; SERVICIOS DE SUMINISTROS DE COMIDAS Y BEBIDAS</v>
          </cell>
          <cell r="C1915">
            <v>0</v>
          </cell>
          <cell r="D1915">
            <v>20467904</v>
          </cell>
          <cell r="E1915">
            <v>20467904</v>
          </cell>
          <cell r="F1915">
            <v>-10110080</v>
          </cell>
          <cell r="G1915">
            <v>10357824</v>
          </cell>
          <cell r="H1915">
            <v>0</v>
          </cell>
          <cell r="I1915">
            <v>10110080</v>
          </cell>
          <cell r="J1915">
            <v>5114293</v>
          </cell>
          <cell r="K1915">
            <v>10357824</v>
          </cell>
          <cell r="L1915">
            <v>5114293</v>
          </cell>
          <cell r="M1915">
            <v>10357824</v>
          </cell>
          <cell r="N1915">
            <v>5114293</v>
          </cell>
          <cell r="O1915">
            <v>10357824</v>
          </cell>
        </row>
        <row r="1916">
          <cell r="A1916" t="str">
            <v>D3502020013035020010202020200600301</v>
          </cell>
          <cell r="B1916" t="str">
            <v>SERVICIOS DE ALOJAMIENTO PARA ESTANCIAS CORTAS</v>
          </cell>
          <cell r="C1916">
            <v>0</v>
          </cell>
          <cell r="D1916">
            <v>12280742</v>
          </cell>
          <cell r="E1916">
            <v>12280742</v>
          </cell>
          <cell r="F1916">
            <v>-7421382</v>
          </cell>
          <cell r="G1916">
            <v>4859360</v>
          </cell>
          <cell r="H1916">
            <v>0</v>
          </cell>
          <cell r="I1916">
            <v>7421382</v>
          </cell>
          <cell r="J1916">
            <v>2560200</v>
          </cell>
          <cell r="K1916">
            <v>4859360</v>
          </cell>
          <cell r="L1916">
            <v>2560200</v>
          </cell>
          <cell r="M1916">
            <v>4859360</v>
          </cell>
          <cell r="N1916">
            <v>2560200</v>
          </cell>
          <cell r="O1916">
            <v>4859360</v>
          </cell>
        </row>
        <row r="1917">
          <cell r="A1917" t="str">
            <v>D3502020013035020010202020200600303</v>
          </cell>
          <cell r="B1917" t="str">
            <v>SERVICIOS DE SUMINISTRO DE COMIDAS</v>
          </cell>
          <cell r="C1917">
            <v>0</v>
          </cell>
          <cell r="D1917">
            <v>8187162</v>
          </cell>
          <cell r="E1917">
            <v>8187162</v>
          </cell>
          <cell r="F1917">
            <v>-2688698</v>
          </cell>
          <cell r="G1917">
            <v>5498464</v>
          </cell>
          <cell r="H1917">
            <v>0</v>
          </cell>
          <cell r="I1917">
            <v>2688698</v>
          </cell>
          <cell r="J1917">
            <v>2554093</v>
          </cell>
          <cell r="K1917">
            <v>5498464</v>
          </cell>
          <cell r="L1917">
            <v>2554093</v>
          </cell>
          <cell r="M1917">
            <v>5498464</v>
          </cell>
          <cell r="N1917">
            <v>2554093</v>
          </cell>
          <cell r="O1917">
            <v>5498464</v>
          </cell>
        </row>
        <row r="1918">
          <cell r="A1918" t="str">
            <v>D35020200130350200102020202006004</v>
          </cell>
          <cell r="B1918" t="str">
            <v>SERVICIOS DE TRANSPORTE DE PASAJEROS</v>
          </cell>
          <cell r="C1918">
            <v>0</v>
          </cell>
          <cell r="D1918">
            <v>22680000</v>
          </cell>
          <cell r="E1918">
            <v>22680000</v>
          </cell>
          <cell r="F1918">
            <v>-1375441</v>
          </cell>
          <cell r="G1918">
            <v>21304559</v>
          </cell>
          <cell r="H1918">
            <v>0</v>
          </cell>
          <cell r="I1918">
            <v>1375441</v>
          </cell>
          <cell r="J1918">
            <v>726575</v>
          </cell>
          <cell r="K1918">
            <v>21304559</v>
          </cell>
          <cell r="L1918">
            <v>726575</v>
          </cell>
          <cell r="M1918">
            <v>11967359</v>
          </cell>
          <cell r="N1918">
            <v>4943375</v>
          </cell>
          <cell r="O1918">
            <v>11967359</v>
          </cell>
        </row>
        <row r="1919">
          <cell r="A1919" t="str">
            <v>D35020200130350200102020202006005</v>
          </cell>
          <cell r="B1919" t="str">
            <v>SERVICIOS DE TRANSPORTE DE CARGA</v>
          </cell>
          <cell r="C1919">
            <v>0</v>
          </cell>
          <cell r="D1919">
            <v>1405600</v>
          </cell>
          <cell r="E1919">
            <v>1405600</v>
          </cell>
          <cell r="F1919">
            <v>0</v>
          </cell>
          <cell r="G1919">
            <v>1405600</v>
          </cell>
          <cell r="H1919">
            <v>0</v>
          </cell>
          <cell r="I1919">
            <v>0</v>
          </cell>
          <cell r="J1919">
            <v>0</v>
          </cell>
          <cell r="K1919">
            <v>1405600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</row>
        <row r="1920">
          <cell r="A1920" t="str">
            <v>D3502020013035020010202020200600501</v>
          </cell>
          <cell r="B1920" t="str">
            <v>SERVICIOS DE TRANSPORTE DE CARGA POR VÍA TERRESTRE</v>
          </cell>
          <cell r="C1920">
            <v>0</v>
          </cell>
          <cell r="D1920">
            <v>1405600</v>
          </cell>
          <cell r="E1920">
            <v>1405600</v>
          </cell>
          <cell r="F1920">
            <v>0</v>
          </cell>
          <cell r="G1920">
            <v>1405600</v>
          </cell>
          <cell r="H1920">
            <v>0</v>
          </cell>
          <cell r="I1920">
            <v>0</v>
          </cell>
          <cell r="J1920">
            <v>0</v>
          </cell>
          <cell r="K1920">
            <v>1405600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</row>
        <row r="1921">
          <cell r="A1921" t="str">
            <v>D35020200130350200102020202006008</v>
          </cell>
          <cell r="B1921" t="str">
            <v>SERVICIOS POSTALES Y DE MENSAJERÍA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</row>
        <row r="1922">
          <cell r="A1922" t="str">
            <v>D35020200130350200102020202008</v>
          </cell>
          <cell r="B1922" t="str">
            <v>SERVICIOS PRESTADOS A LAS EMPRESAS Y SERVICIOS DE PRODUCCIÓN</v>
          </cell>
          <cell r="C1922">
            <v>540000000</v>
          </cell>
          <cell r="D1922">
            <v>-416267434</v>
          </cell>
          <cell r="E1922">
            <v>123732566</v>
          </cell>
          <cell r="F1922">
            <v>18445849</v>
          </cell>
          <cell r="G1922">
            <v>123308163</v>
          </cell>
          <cell r="H1922">
            <v>18445849</v>
          </cell>
          <cell r="I1922">
            <v>424403</v>
          </cell>
          <cell r="J1922">
            <v>0</v>
          </cell>
          <cell r="K1922">
            <v>104862314</v>
          </cell>
          <cell r="L1922">
            <v>53596866</v>
          </cell>
          <cell r="M1922">
            <v>95023114</v>
          </cell>
          <cell r="N1922">
            <v>53596866</v>
          </cell>
          <cell r="O1922">
            <v>95023114</v>
          </cell>
        </row>
        <row r="1923">
          <cell r="A1923" t="str">
            <v>D35020200130350200102020202008001</v>
          </cell>
          <cell r="B1923" t="str">
            <v>SERVICIOS DE INVESTIGACIÓN Y DESARROLLO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</row>
        <row r="1924">
          <cell r="A1924" t="str">
            <v>D3502020013035020010202020200800102</v>
          </cell>
          <cell r="B1924" t="str">
            <v>SERVICIOS DE INVESTIGACIÓN Y DESARROLLO EXPERIMENTAL EN CIENCIAS SOCIALES Y HUMANIDADES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</row>
        <row r="1925">
          <cell r="A1925" t="str">
            <v>D35020200130350200102020202008003</v>
          </cell>
          <cell r="B1925" t="str">
            <v>OTROS SERVICIOS PROFESIONALES, CIENTÍFICOS Y TÉCNICOS</v>
          </cell>
          <cell r="C1925">
            <v>0</v>
          </cell>
          <cell r="D1925">
            <v>70330200</v>
          </cell>
          <cell r="E1925">
            <v>70330200</v>
          </cell>
          <cell r="F1925">
            <v>0</v>
          </cell>
          <cell r="G1925">
            <v>70330200</v>
          </cell>
          <cell r="H1925">
            <v>0</v>
          </cell>
          <cell r="I1925">
            <v>0</v>
          </cell>
          <cell r="J1925">
            <v>0</v>
          </cell>
          <cell r="K1925">
            <v>70330200</v>
          </cell>
          <cell r="L1925">
            <v>23978866</v>
          </cell>
          <cell r="M1925">
            <v>60491000</v>
          </cell>
          <cell r="N1925">
            <v>23978866</v>
          </cell>
          <cell r="O1925">
            <v>60491000</v>
          </cell>
        </row>
        <row r="1926">
          <cell r="A1926" t="str">
            <v>D3502020013035020010202020200800301</v>
          </cell>
          <cell r="B1926" t="str">
            <v>SERVICIOS DE CONSULTORÍA EN ADMINISTRACIÓN Y SERVICIOS DE GESTIÓN; SERVICIOS DE TECNOLOGÍA DE LA INFORMACIÓN</v>
          </cell>
          <cell r="C1926">
            <v>0</v>
          </cell>
          <cell r="D1926">
            <v>45380800</v>
          </cell>
          <cell r="E1926">
            <v>45380800</v>
          </cell>
          <cell r="F1926">
            <v>0</v>
          </cell>
          <cell r="G1926">
            <v>45380800</v>
          </cell>
          <cell r="H1926">
            <v>0</v>
          </cell>
          <cell r="I1926">
            <v>0</v>
          </cell>
          <cell r="J1926">
            <v>0</v>
          </cell>
          <cell r="K1926">
            <v>45380800</v>
          </cell>
          <cell r="L1926">
            <v>16950866</v>
          </cell>
          <cell r="M1926">
            <v>42569600</v>
          </cell>
          <cell r="N1926">
            <v>16950866</v>
          </cell>
          <cell r="O1926">
            <v>42569600</v>
          </cell>
        </row>
        <row r="1927">
          <cell r="A1927" t="str">
            <v>D3502020013035020010202020200800306</v>
          </cell>
          <cell r="B1927" t="str">
            <v>SERVICIOS DE PUBLICIDAD Y EL SUMINISTRO DE ESPACIO O TIEMPO PUBLICITARIOS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</row>
        <row r="1928">
          <cell r="A1928" t="str">
            <v>D3502020013035020010202020200800308</v>
          </cell>
          <cell r="B1928" t="str">
            <v>SERVICIOS FOTOGRÁFICOS Y SERVICIOS DE REVELADO FOTOGRÁFICO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</row>
        <row r="1929">
          <cell r="A1929" t="str">
            <v>D3502020013035020010202020200800309</v>
          </cell>
          <cell r="B1929" t="str">
            <v>OTROS SERVICIOS PROFESIONALES Y TÉCNICOS N.C.P.</v>
          </cell>
          <cell r="C1929">
            <v>0</v>
          </cell>
          <cell r="D1929">
            <v>24949400</v>
          </cell>
          <cell r="E1929">
            <v>24949400</v>
          </cell>
          <cell r="F1929">
            <v>0</v>
          </cell>
          <cell r="G1929">
            <v>24949400</v>
          </cell>
          <cell r="H1929">
            <v>0</v>
          </cell>
          <cell r="I1929">
            <v>0</v>
          </cell>
          <cell r="J1929">
            <v>0</v>
          </cell>
          <cell r="K1929">
            <v>24949400</v>
          </cell>
          <cell r="L1929">
            <v>7028000</v>
          </cell>
          <cell r="M1929">
            <v>17921400</v>
          </cell>
          <cell r="N1929">
            <v>7028000</v>
          </cell>
          <cell r="O1929">
            <v>17921400</v>
          </cell>
        </row>
        <row r="1930">
          <cell r="A1930" t="str">
            <v>D35020200130350200102020202008004</v>
          </cell>
          <cell r="B1930" t="str">
            <v>SERVICIOS DE TELECOMUNICACIONES, TRANSMISIÓN Y SUMINISTRO DE INFORMACIÓN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</row>
        <row r="1931">
          <cell r="A1931" t="str">
            <v>D3502020013035020010202020200800401</v>
          </cell>
          <cell r="B1931" t="str">
            <v>SERVICIOS DE TELEFONÍA Y OTRAS TELECOMUNICACIONES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</row>
        <row r="1932">
          <cell r="A1932" t="str">
            <v>D35020200130350200102020202008005</v>
          </cell>
          <cell r="B1932" t="str">
            <v>SERVICIOS DE SOPORTE</v>
          </cell>
          <cell r="C1932">
            <v>540000000</v>
          </cell>
          <cell r="D1932">
            <v>-486597634</v>
          </cell>
          <cell r="E1932">
            <v>53402366</v>
          </cell>
          <cell r="F1932">
            <v>18445849</v>
          </cell>
          <cell r="G1932">
            <v>52977963</v>
          </cell>
          <cell r="H1932">
            <v>18445849</v>
          </cell>
          <cell r="I1932">
            <v>424403</v>
          </cell>
          <cell r="J1932">
            <v>0</v>
          </cell>
          <cell r="K1932">
            <v>34532114</v>
          </cell>
          <cell r="L1932">
            <v>29618000</v>
          </cell>
          <cell r="M1932">
            <v>34532114</v>
          </cell>
          <cell r="N1932">
            <v>29618000</v>
          </cell>
          <cell r="O1932">
            <v>34532114</v>
          </cell>
        </row>
        <row r="1933">
          <cell r="A1933" t="str">
            <v>D3502020013035020010202020200800509</v>
          </cell>
          <cell r="B1933" t="str">
            <v>OTROS SERVICIOS AUXILIARES</v>
          </cell>
          <cell r="C1933">
            <v>540000000</v>
          </cell>
          <cell r="D1933">
            <v>-486597634</v>
          </cell>
          <cell r="E1933">
            <v>53402366</v>
          </cell>
          <cell r="F1933">
            <v>18445849</v>
          </cell>
          <cell r="G1933">
            <v>52977963</v>
          </cell>
          <cell r="H1933">
            <v>18445849</v>
          </cell>
          <cell r="I1933">
            <v>424403</v>
          </cell>
          <cell r="J1933">
            <v>0</v>
          </cell>
          <cell r="K1933">
            <v>34532114</v>
          </cell>
          <cell r="L1933">
            <v>29618000</v>
          </cell>
          <cell r="M1933">
            <v>34532114</v>
          </cell>
          <cell r="N1933">
            <v>29618000</v>
          </cell>
          <cell r="O1933">
            <v>34532114</v>
          </cell>
        </row>
        <row r="1934">
          <cell r="A1934" t="str">
            <v>D35020200130350200102020202010</v>
          </cell>
          <cell r="B1934" t="str">
            <v>VIÁTICOS DE LOS FUNCIONARIOS EN COMISIÓN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</row>
        <row r="1935">
          <cell r="A1935" t="str">
            <v>D350202001303502002</v>
          </cell>
          <cell r="B1935" t="str">
            <v>SERVICIO DE ASISTENCIA TÉCNICA PARA MEJORAR LA COMPETITIVIDAD DE LOS SECTORES PRODUCTIVOS</v>
          </cell>
          <cell r="C1935">
            <v>401000000</v>
          </cell>
          <cell r="D1935">
            <v>107606805</v>
          </cell>
          <cell r="E1935">
            <v>508606805</v>
          </cell>
          <cell r="F1935">
            <v>121960340</v>
          </cell>
          <cell r="G1935">
            <v>340420340</v>
          </cell>
          <cell r="H1935">
            <v>172064840</v>
          </cell>
          <cell r="I1935">
            <v>168186465</v>
          </cell>
          <cell r="J1935">
            <v>14895500</v>
          </cell>
          <cell r="K1935">
            <v>168355500</v>
          </cell>
          <cell r="L1935">
            <v>28477477</v>
          </cell>
          <cell r="M1935">
            <v>32657477</v>
          </cell>
          <cell r="N1935">
            <v>24961100</v>
          </cell>
          <cell r="O1935">
            <v>29141100</v>
          </cell>
        </row>
        <row r="1936">
          <cell r="A1936" t="str">
            <v>D35020200130350200203</v>
          </cell>
          <cell r="B1936" t="str">
            <v>APOYAR LAS ESTRATEGIAS DE PROMOCIÓN Y DIVULGACIÓN DE LA ACTIVIDAD ARTESANAL</v>
          </cell>
          <cell r="C1936">
            <v>190000000</v>
          </cell>
          <cell r="D1936">
            <v>102606805</v>
          </cell>
          <cell r="E1936">
            <v>292606805</v>
          </cell>
          <cell r="F1936">
            <v>119420340</v>
          </cell>
          <cell r="G1936">
            <v>134420340</v>
          </cell>
          <cell r="H1936">
            <v>119420340</v>
          </cell>
          <cell r="I1936">
            <v>158186465</v>
          </cell>
          <cell r="J1936">
            <v>0</v>
          </cell>
          <cell r="K1936">
            <v>15000000</v>
          </cell>
          <cell r="L1936">
            <v>10000000</v>
          </cell>
          <cell r="M1936">
            <v>10000000</v>
          </cell>
          <cell r="N1936">
            <v>10000000</v>
          </cell>
          <cell r="O1936">
            <v>10000000</v>
          </cell>
        </row>
        <row r="1937">
          <cell r="A1937" t="str">
            <v>D35020200130350200203020201</v>
          </cell>
          <cell r="B1937" t="str">
            <v>MATERIALES Y SUMINISTROS</v>
          </cell>
          <cell r="C1937">
            <v>30000000</v>
          </cell>
          <cell r="D1937">
            <v>0</v>
          </cell>
          <cell r="E1937">
            <v>30000000</v>
          </cell>
          <cell r="F1937">
            <v>0</v>
          </cell>
          <cell r="G1937">
            <v>0</v>
          </cell>
          <cell r="H1937">
            <v>0</v>
          </cell>
          <cell r="I1937">
            <v>30000000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</row>
        <row r="1938">
          <cell r="A1938" t="str">
            <v>D35020200130350200203020201000</v>
          </cell>
          <cell r="B1938" t="str">
            <v>AGRICULTURA, SILVICULTURA Y PRODUCTOS DE LA PESCA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</row>
        <row r="1939">
          <cell r="A1939" t="str">
            <v>D35020200130350200203020201000001</v>
          </cell>
          <cell r="B1939" t="str">
            <v>PRODUCTOS DE LA AGRICULTURA Y LA HORTICULTURA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</row>
        <row r="1940">
          <cell r="A1940" t="str">
            <v>D3502020013035020020302020100000109</v>
          </cell>
          <cell r="B1940" t="str">
            <v>PRODUCTOS DE FORRAJE, FIBRAS, PLANTAS VIVAS, FLORES Y CAPULLOS DE FLORES, TABACO EN RAMA Y CAUCHO NATURAL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</row>
        <row r="1941">
          <cell r="A1941" t="str">
            <v>D35020200130350200203020201000002</v>
          </cell>
          <cell r="B1941" t="str">
            <v>ANIMALES VIVOS Y PRODUCTOS ANIMALES (EXCEPTO LA CARNE)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</row>
        <row r="1942">
          <cell r="A1942" t="str">
            <v>D3502020013035020020302020100000209</v>
          </cell>
          <cell r="B1942" t="str">
            <v>OTROS PRODUCTOS ANIMALES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</row>
        <row r="1943">
          <cell r="A1943" t="str">
            <v>D35020200130350200203020201000003</v>
          </cell>
          <cell r="B1943" t="str">
            <v>PRODUCTOS DE LA SILVICULTURA Y DE LA EXPLOTACIÓN FORESTAL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</row>
        <row r="1944">
          <cell r="A1944" t="str">
            <v>D3502020013035020020302020100000301</v>
          </cell>
          <cell r="B1944" t="str">
            <v>MADERA EN BRUTO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</row>
        <row r="1945">
          <cell r="A1945" t="str">
            <v>D35020200130350200203020201002</v>
          </cell>
          <cell r="B1945" t="str">
            <v>PRODUCTOS ALIMENTICIOS, BEBIDAS Y TABACO; TEXTILES, PRENDAS DE VESTIR Y PRODUCTOS DE CUERO</v>
          </cell>
          <cell r="C1945">
            <v>30000000</v>
          </cell>
          <cell r="D1945">
            <v>0</v>
          </cell>
          <cell r="E1945">
            <v>30000000</v>
          </cell>
          <cell r="F1945">
            <v>0</v>
          </cell>
          <cell r="G1945">
            <v>0</v>
          </cell>
          <cell r="H1945">
            <v>0</v>
          </cell>
          <cell r="I1945">
            <v>30000000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</row>
        <row r="1946">
          <cell r="A1946" t="str">
            <v>D35020200130350200203020201002001</v>
          </cell>
          <cell r="B1946" t="str">
            <v>CARNE, PESCADO, FRUTAS, HORTALIZAS, ACEITES Y GRASAS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</row>
        <row r="1947">
          <cell r="A1947" t="str">
            <v>D3502020013035020020302020100200105</v>
          </cell>
          <cell r="B1947" t="str">
            <v>ACEITES Y GRASAS ANIMALES Y VEGETALES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</row>
        <row r="1948">
          <cell r="A1948" t="str">
            <v>D3502020013035020020302020100200107</v>
          </cell>
          <cell r="B194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</row>
        <row r="1949">
          <cell r="A1949" t="str">
            <v>D35020200130350200203020201002006</v>
          </cell>
          <cell r="B1949" t="str">
            <v>HILADOS E HILOS; TEJIDOS DE FIBRAS TEXTILES INCLUSO AFELPADOS</v>
          </cell>
          <cell r="C1949">
            <v>30000000</v>
          </cell>
          <cell r="D1949">
            <v>0</v>
          </cell>
          <cell r="E1949">
            <v>30000000</v>
          </cell>
          <cell r="F1949">
            <v>0</v>
          </cell>
          <cell r="G1949">
            <v>0</v>
          </cell>
          <cell r="H1949">
            <v>0</v>
          </cell>
          <cell r="I1949">
            <v>30000000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</row>
        <row r="1950">
          <cell r="A1950" t="str">
            <v>D35020200130350200203020201002007</v>
          </cell>
          <cell r="B1950" t="str">
            <v>ARTÍCULOS TEXTILES (EXCEPTO PRENDAS DE VESTIR)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</row>
        <row r="1951">
          <cell r="A1951" t="str">
            <v>D35020200130350200203020201002008</v>
          </cell>
          <cell r="B1951" t="str">
            <v>DOTACIÓN (PRENDAS DE VESTIR Y CALZADO)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</row>
        <row r="1952">
          <cell r="A1952" t="str">
            <v>D35020200130350200203020201002009</v>
          </cell>
          <cell r="B1952" t="str">
            <v>CUERO Y PRODUCTOS DE CUERO; CALZADO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</row>
        <row r="1953">
          <cell r="A1953" t="str">
            <v>D35020200130350200203020201003</v>
          </cell>
          <cell r="B1953" t="str">
            <v>OTROS BIENES TRANSPORTABLES (EXCEPTO PRODUCTOS METÁLICOS, MAQUINARIA Y EQUIPO)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</row>
        <row r="1954">
          <cell r="A1954" t="str">
            <v>D35020200130350200203020201003001</v>
          </cell>
          <cell r="B1954" t="str">
            <v>PRODUCTOS DE MADERA, CORCHO, CESTERÍA Y ESPARTERÍA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</row>
        <row r="1955">
          <cell r="A1955" t="str">
            <v>D35020200130350200203020201003002</v>
          </cell>
          <cell r="B1955" t="str">
            <v>PASTA O PULPA, PAPEL Y PRODUCTOS DE PAPEL; IMPRESOS Y ARTÍCULOS RELACIONADOS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</row>
        <row r="1956">
          <cell r="A1956" t="str">
            <v>D3502020013035020020302020100300201</v>
          </cell>
          <cell r="B1956" t="str">
            <v>PASTA DE PAPEL, PAPEL Y CARTÓN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</row>
        <row r="1957">
          <cell r="A1957" t="str">
            <v>D35020200130350200203020201003004</v>
          </cell>
          <cell r="B1957" t="str">
            <v>QUÍMICOS BÁSICOS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</row>
        <row r="1958">
          <cell r="A1958" t="str">
            <v>D3502020013035020020302020100300407</v>
          </cell>
          <cell r="B1958" t="str">
            <v>PLÁSTICOS EN FORMAS PRIMARIAS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</row>
        <row r="1959">
          <cell r="A1959" t="str">
            <v>D35020200130350200203020201003005</v>
          </cell>
          <cell r="B1959" t="str">
            <v>OTROS PRODUCTOS QUÍMICOS; FIBRAS ARTIFICIALES (O FIBRAS INDUSTRIALES HECHAS POR EL HOMBRE)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</row>
        <row r="1960">
          <cell r="A1960" t="str">
            <v>D3502020013035020020302020100300501</v>
          </cell>
          <cell r="B1960" t="str">
            <v>PINTURAS Y BARNICES Y PRODUCTOS RELACIONADOS; COLORES PARA LA PINTURA ARTÍSTICA; TINTAS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</row>
        <row r="1961">
          <cell r="A1961" t="str">
            <v>D3502020013035020020302020100300504</v>
          </cell>
          <cell r="B1961" t="str">
            <v>PRODUCTOS QUÍMICOS N.C.P.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</row>
        <row r="1962">
          <cell r="A1962" t="str">
            <v>D35020200130350200203020201003006</v>
          </cell>
          <cell r="B1962" t="str">
            <v>PRODUCTOS DE CAUCHO Y PLÁSTICO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</row>
        <row r="1963">
          <cell r="A1963" t="str">
            <v>D3502020013035020020302020100300602</v>
          </cell>
          <cell r="B1963" t="str">
            <v>OTROS PRODUCTOS DE CAUCHO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</row>
        <row r="1964">
          <cell r="A1964" t="str">
            <v>D35020200130350200203020201003007</v>
          </cell>
          <cell r="B1964" t="str">
            <v>VIDRIO Y PRODUCTOS DE VIDRIO Y OTROS PRODUCTOS NO METÁLICOS N.C.P.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</row>
        <row r="1965">
          <cell r="A1965" t="str">
            <v>D3502020013035020020302020100300701</v>
          </cell>
          <cell r="B1965" t="str">
            <v>VIDRIO Y PRODUCTOS DE VIDRIO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</row>
        <row r="1966">
          <cell r="A1966" t="str">
            <v>D3502020013035020020302020100300709</v>
          </cell>
          <cell r="B1966" t="str">
            <v>OTROS PRODUCTOS MINERALES NO METÁLICOS N.C.P.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</row>
        <row r="1967">
          <cell r="A1967" t="str">
            <v>D35020200130350200203020201003008</v>
          </cell>
          <cell r="B1967" t="str">
            <v>OTROS BIENES TRANSPORTABLES N.C.P.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</row>
        <row r="1968">
          <cell r="A1968" t="str">
            <v>D3502020013035020020302020100300801</v>
          </cell>
          <cell r="B1968" t="str">
            <v>MUEBLES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</row>
        <row r="1969">
          <cell r="A1969" t="str">
            <v>D3502020013035020020302020100300809</v>
          </cell>
          <cell r="B1969" t="str">
            <v>OTROS ARTÍCULOS MANUFACTURADOS N.C.P.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</row>
        <row r="1970">
          <cell r="A1970" t="str">
            <v>D35020200130350200203020201004</v>
          </cell>
          <cell r="B1970" t="str">
            <v>PRODUCTOS METÁLICOS Y PAQUETES DE SOFTWARE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</row>
        <row r="1971">
          <cell r="A1971" t="str">
            <v>D35020200130350200203020201004001</v>
          </cell>
          <cell r="B1971" t="str">
            <v>METALES BÁSICOS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</row>
        <row r="1972">
          <cell r="A1972" t="str">
            <v>D35020200130350200203020201004002</v>
          </cell>
          <cell r="B1972" t="str">
            <v>PRODUCTOS METÁLICOS ELABORADOS (EXCEPTO MAQUINARIA Y EQUIPO)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</row>
        <row r="1973">
          <cell r="A1973" t="str">
            <v>D35020200130350200203020201004003</v>
          </cell>
          <cell r="B1973" t="str">
            <v>MAQUINARIA PARA USO GENERAL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</row>
        <row r="1974">
          <cell r="A1974" t="str">
            <v>D3502020013035020020302020100400301</v>
          </cell>
          <cell r="B1974" t="str">
            <v>MOTORES Y TURBINAS Y SUS PARTES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</row>
        <row r="1975">
          <cell r="A1975" t="str">
            <v>D35020200130350200203020201004004</v>
          </cell>
          <cell r="B1975" t="str">
            <v>MAQUINARIA PARA USOS ESPECIALES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</row>
        <row r="1976">
          <cell r="A1976" t="str">
            <v>D3502020013035020020302020100400402</v>
          </cell>
          <cell r="B1976" t="str">
            <v>MÁQUINAS HERRAMIENTAS Y SUS PARTES, PIEZAS Y ACCESORIOS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</row>
        <row r="1977">
          <cell r="A1977" t="str">
            <v>D3502020013035020020302020100400403</v>
          </cell>
          <cell r="B1977" t="str">
            <v>MAQUINARIA PARA LA INDUSTRIA METALÚRGICA Y SUS PARTES Y PIEZAS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</row>
        <row r="1978">
          <cell r="A1978" t="str">
            <v>D3502020013035020020302020100400404</v>
          </cell>
          <cell r="B1978" t="str">
            <v>MAQUINARIA PARA LA MINERÍA, LA EXPLOTACIÓN DE CANTERAS Y LA CONSTRUCCIÓN Y SUS PARTES Y PIEZAS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</row>
        <row r="1979">
          <cell r="A1979" t="str">
            <v>D3502020013035020020302020100400405</v>
          </cell>
          <cell r="B1979" t="str">
            <v>MAQUINARIA PARA LA ELABORACIÓN DE ALIMENTOS, BEBIDAS Y TABACO, Y SUS PARTES Y PIEZAS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</row>
        <row r="1980">
          <cell r="A1980" t="str">
            <v>D3502020013035020020302020100400406</v>
          </cell>
          <cell r="B1980" t="str">
            <v>MAQUINARIA PARA LA FABRICACIÓN DE TEXTILES, PRENDAS DE VESTIR Y ARTÍCULOS DE CUERO, Y SUS PARTES Y PIEZAS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</row>
        <row r="1981">
          <cell r="A1981" t="str">
            <v>D3502020013035020020302020100400409</v>
          </cell>
          <cell r="B1981" t="str">
            <v>OTRA MAQUINARIA PARA USOS ESPECIALES Y SUS PARTES Y PIEZAS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</row>
        <row r="1982">
          <cell r="A1982" t="str">
            <v>D35020200130350200203020201004006</v>
          </cell>
          <cell r="B1982" t="str">
            <v>MAQUINARIA Y APARATOS ELÉCTRICOS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</row>
        <row r="1983">
          <cell r="A1983" t="str">
            <v>D3502020013035020020302020100400605</v>
          </cell>
          <cell r="B1983" t="str">
            <v>LÁMPARAS ELÉCTRICAS DE INCANDESCENCIA O DESCARGA; LÁMPARAS DE ARCO, EQUIPO PARA ALUMBRADO ELÉCTRICO; SUS PARTES Y PIEZAS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</row>
        <row r="1984">
          <cell r="A1984" t="str">
            <v>D3502020013035020020302020100400609</v>
          </cell>
          <cell r="B1984" t="str">
            <v>OTRO EQUIPO ELÉCTRICO Y SUS PARTES Y PIEZAS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</row>
        <row r="1985">
          <cell r="A1985" t="str">
            <v>D35020200130350200203020202</v>
          </cell>
          <cell r="B1985" t="str">
            <v>ADQUISICIÓN DE SERVICIOS</v>
          </cell>
          <cell r="C1985">
            <v>160000000</v>
          </cell>
          <cell r="D1985">
            <v>102606805</v>
          </cell>
          <cell r="E1985">
            <v>262606805</v>
          </cell>
          <cell r="F1985">
            <v>119420340</v>
          </cell>
          <cell r="G1985">
            <v>134420340</v>
          </cell>
          <cell r="H1985">
            <v>119420340</v>
          </cell>
          <cell r="I1985">
            <v>128186465</v>
          </cell>
          <cell r="J1985">
            <v>0</v>
          </cell>
          <cell r="K1985">
            <v>15000000</v>
          </cell>
          <cell r="L1985">
            <v>10000000</v>
          </cell>
          <cell r="M1985">
            <v>10000000</v>
          </cell>
          <cell r="N1985">
            <v>10000000</v>
          </cell>
          <cell r="O1985">
            <v>10000000</v>
          </cell>
        </row>
        <row r="1986">
          <cell r="A1986" t="str">
            <v>D35020200130350200203020202005</v>
          </cell>
          <cell r="B1986" t="str">
            <v>SERVICIOS DE LA CONSTRUCCIÓN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</row>
        <row r="1987">
          <cell r="A1987" t="str">
            <v>D35020200130350200203020202005004</v>
          </cell>
          <cell r="B1987" t="str">
            <v>SERVICIOS DE CONSTRUCCIÓN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</row>
        <row r="1988">
          <cell r="A1988" t="str">
            <v>D3502020013035020020302020200500404</v>
          </cell>
          <cell r="B1988" t="str">
            <v>MONTAJE Y ERECCIÓN DE CONSTRUCCIONES PREFABRICADAS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</row>
        <row r="1989">
          <cell r="A1989" t="str">
            <v>D3502020013035020020302020200500406</v>
          </cell>
          <cell r="B1989" t="str">
            <v>SERVICIOS DE INSTALACIONES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</row>
        <row r="1990">
          <cell r="A1990" t="str">
            <v>D35020200130350200203020202006</v>
          </cell>
          <cell r="B1990" t="str">
            <v>SERVICIOS DE ALOJAMIENTO; SERVICIOS DE SUMINISTRO DE COMIDAS Y BEBIDAS; SERVICIOS DE TRANSPORTE; Y SERVICIOS DE DISTRIBUCIÓN DE ELECTRICIDAD, GAS Y AGUA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</row>
        <row r="1991">
          <cell r="A1991" t="str">
            <v>D35020200130350200203020202006003</v>
          </cell>
          <cell r="B1991" t="str">
            <v>ALOJAMIENTO; SERVICIOS DE SUMINISTROS DE COMIDAS Y BEBIDAS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</row>
        <row r="1992">
          <cell r="A1992" t="str">
            <v>D3502020013035020020302020200600301</v>
          </cell>
          <cell r="B1992" t="str">
            <v>SERVICIOS DE ALOJAMIENTO PARA ESTANCIAS CORTAS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</row>
        <row r="1993">
          <cell r="A1993" t="str">
            <v>D3502020013035020020302020200600303</v>
          </cell>
          <cell r="B1993" t="str">
            <v>SERVICIOS DE SUMINISTRO DE COMIDAS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</row>
        <row r="1994">
          <cell r="A1994" t="str">
            <v>D35020200130350200203020202006004</v>
          </cell>
          <cell r="B1994" t="str">
            <v>SERVICIOS DE TRANSPORTE DE PASAJEROS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</row>
        <row r="1995">
          <cell r="A1995" t="str">
            <v>D35020200130350200203020202006005</v>
          </cell>
          <cell r="B1995" t="str">
            <v>SERVICIOS DE TRANSPORTE DE CARGA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</row>
        <row r="1996">
          <cell r="A1996" t="str">
            <v>D3502020013035020020302020200600501</v>
          </cell>
          <cell r="B1996" t="str">
            <v>SERVICIOS DE TRANSPORTE DE CARGA POR VÍA TERRESTRE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</row>
        <row r="1997">
          <cell r="A1997" t="str">
            <v>D35020200130350200203020202006008</v>
          </cell>
          <cell r="B1997" t="str">
            <v>SERVICIOS POSTALES Y DE MENSAJERÍA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</row>
        <row r="1998">
          <cell r="A1998" t="str">
            <v>D35020200130350200203020202008</v>
          </cell>
          <cell r="B1998" t="str">
            <v>SERVICIOS PRESTADOS A LAS EMPRESAS Y SERVICIOS DE PRODUCCIÓN</v>
          </cell>
          <cell r="C1998">
            <v>160000000</v>
          </cell>
          <cell r="D1998">
            <v>102606805</v>
          </cell>
          <cell r="E1998">
            <v>262606805</v>
          </cell>
          <cell r="F1998">
            <v>119420340</v>
          </cell>
          <cell r="G1998">
            <v>134420340</v>
          </cell>
          <cell r="H1998">
            <v>119420340</v>
          </cell>
          <cell r="I1998">
            <v>128186465</v>
          </cell>
          <cell r="J1998">
            <v>0</v>
          </cell>
          <cell r="K1998">
            <v>15000000</v>
          </cell>
          <cell r="L1998">
            <v>10000000</v>
          </cell>
          <cell r="M1998">
            <v>10000000</v>
          </cell>
          <cell r="N1998">
            <v>10000000</v>
          </cell>
          <cell r="O1998">
            <v>10000000</v>
          </cell>
        </row>
        <row r="1999">
          <cell r="A1999" t="str">
            <v>D35020200130350200203020202008001</v>
          </cell>
          <cell r="B1999" t="str">
            <v>SERVICIOS DE INVESTIGACIÓN Y DESARROLLO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</row>
        <row r="2000">
          <cell r="A2000" t="str">
            <v>D3502020013035020020302020200800102</v>
          </cell>
          <cell r="B2000" t="str">
            <v>SERVICIOS DE INVESTIGACIÓN Y DESARROLLO EXPERIMENTAL EN CIENCIAS SOCIALES Y HUMANIDADES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</row>
        <row r="2001">
          <cell r="A2001" t="str">
            <v>D35020200130350200203020202008003</v>
          </cell>
          <cell r="B2001" t="str">
            <v>OTROS SERVICIOS PROFESIONALES, CIENTÍFICOS Y TÉCNICOS</v>
          </cell>
          <cell r="C2001">
            <v>15000000</v>
          </cell>
          <cell r="D2001">
            <v>-15000000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</row>
        <row r="2002">
          <cell r="A2002" t="str">
            <v>D3502020013035020020302020200800301</v>
          </cell>
          <cell r="B2002" t="str">
            <v>SERVICIOS DE CONSULTORÍA EN ADMINISTRACIÓN Y SERVICIOS DE GESTIÓN; SERVICIOS DE TECNOLOGÍA DE LA INFORMACIÓN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</row>
        <row r="2003">
          <cell r="A2003" t="str">
            <v>D3502020013035020020302020200800306</v>
          </cell>
          <cell r="B2003" t="str">
            <v>SERVICIOS DE PUBLICIDAD Y EL SUMINISTRO DE ESPACIO O TIEMPO PUBLICITARIOS</v>
          </cell>
          <cell r="C2003">
            <v>15000000</v>
          </cell>
          <cell r="D2003">
            <v>-15000000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</row>
        <row r="2004">
          <cell r="A2004" t="str">
            <v>D3502020013035020020302020200800308</v>
          </cell>
          <cell r="B2004" t="str">
            <v>SERVICIOS FOTOGRÁFICOS Y SERVICIOS DE REVELADO FOTOGRÁFICO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</row>
        <row r="2005">
          <cell r="A2005" t="str">
            <v>D3502020013035020020302020200800309</v>
          </cell>
          <cell r="B2005" t="str">
            <v>OTROS SERVICIOS PROFESIONALES Y TÉCNICOS N.C.P.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</row>
        <row r="2006">
          <cell r="A2006" t="str">
            <v>D35020200130350200203020202008004</v>
          </cell>
          <cell r="B2006" t="str">
            <v>SERVICIOS DE TELECOMUNICACIONES, TRANSMISIÓN Y SUMINISTRO DE INFORMACIÓN</v>
          </cell>
          <cell r="C2006">
            <v>0</v>
          </cell>
          <cell r="D2006">
            <v>15000000</v>
          </cell>
          <cell r="E2006">
            <v>15000000</v>
          </cell>
          <cell r="F2006">
            <v>0</v>
          </cell>
          <cell r="G2006">
            <v>15000000</v>
          </cell>
          <cell r="H2006">
            <v>0</v>
          </cell>
          <cell r="I2006">
            <v>0</v>
          </cell>
          <cell r="J2006">
            <v>0</v>
          </cell>
          <cell r="K2006">
            <v>15000000</v>
          </cell>
          <cell r="L2006">
            <v>10000000</v>
          </cell>
          <cell r="M2006">
            <v>10000000</v>
          </cell>
          <cell r="N2006">
            <v>10000000</v>
          </cell>
          <cell r="O2006">
            <v>10000000</v>
          </cell>
        </row>
        <row r="2007">
          <cell r="A2007" t="str">
            <v>D3502020013035020020302020200800401</v>
          </cell>
          <cell r="B2007" t="str">
            <v>SERVICIOS DE TELEFONÍA Y OTRAS TELECOMUNICACIONES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</row>
        <row r="2008">
          <cell r="A2008" t="str">
            <v>D3502020013035020020302020200800406</v>
          </cell>
          <cell r="B2008" t="str">
            <v>SERVICIOS DE PROGRAMACIÓN, DISTRIBUCIÓN Y TRANSMISIÓN DE PROGRAMAS</v>
          </cell>
          <cell r="C2008">
            <v>0</v>
          </cell>
          <cell r="D2008">
            <v>15000000</v>
          </cell>
          <cell r="E2008">
            <v>15000000</v>
          </cell>
          <cell r="F2008">
            <v>0</v>
          </cell>
          <cell r="G2008">
            <v>15000000</v>
          </cell>
          <cell r="H2008">
            <v>0</v>
          </cell>
          <cell r="I2008">
            <v>0</v>
          </cell>
          <cell r="J2008">
            <v>0</v>
          </cell>
          <cell r="K2008">
            <v>15000000</v>
          </cell>
          <cell r="L2008">
            <v>10000000</v>
          </cell>
          <cell r="M2008">
            <v>10000000</v>
          </cell>
          <cell r="N2008">
            <v>10000000</v>
          </cell>
          <cell r="O2008">
            <v>10000000</v>
          </cell>
        </row>
        <row r="2009">
          <cell r="A2009" t="str">
            <v>D35020200130350200203020202008005</v>
          </cell>
          <cell r="B2009" t="str">
            <v>SERVICIOS DE SOPORTE</v>
          </cell>
          <cell r="C2009">
            <v>145000000</v>
          </cell>
          <cell r="D2009">
            <v>102606805</v>
          </cell>
          <cell r="E2009">
            <v>247606805</v>
          </cell>
          <cell r="F2009">
            <v>119420340</v>
          </cell>
          <cell r="G2009">
            <v>119420340</v>
          </cell>
          <cell r="H2009">
            <v>119420340</v>
          </cell>
          <cell r="I2009">
            <v>128186465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</row>
        <row r="2010">
          <cell r="A2010" t="str">
            <v>D3502020013035020020302020200800509</v>
          </cell>
          <cell r="B2010" t="str">
            <v>OTROS SERVICIOS AUXILIARES</v>
          </cell>
          <cell r="C2010">
            <v>145000000</v>
          </cell>
          <cell r="D2010">
            <v>102606805</v>
          </cell>
          <cell r="E2010">
            <v>247606805</v>
          </cell>
          <cell r="F2010">
            <v>119420340</v>
          </cell>
          <cell r="G2010">
            <v>119420340</v>
          </cell>
          <cell r="H2010">
            <v>119420340</v>
          </cell>
          <cell r="I2010">
            <v>128186465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</row>
        <row r="2011">
          <cell r="A2011" t="str">
            <v>D35020200130350200203020202010</v>
          </cell>
          <cell r="B2011" t="str">
            <v>VIÁTICOS DE LOS FUNCIONARIOS EN COMISIÓN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</row>
        <row r="2012">
          <cell r="A2012" t="str">
            <v>D35020200130350200204</v>
          </cell>
          <cell r="B2012" t="str">
            <v>REALIZAR ACTIVIDADES DE SEGUIMIENTO ADMINISTRATIVO, PRECONTRACTUAL Y CONTRACTUAL, OPERATIVO Y FINANCIERO DE ACCIONES Y PROYECTOS PARA LA EXALTACIÓN DE LA ACTIVIDAD ARTESANAL EN LOS TERRITORIOS</v>
          </cell>
          <cell r="C2012">
            <v>211000000</v>
          </cell>
          <cell r="D2012">
            <v>5000000</v>
          </cell>
          <cell r="E2012">
            <v>216000000</v>
          </cell>
          <cell r="F2012">
            <v>2540000</v>
          </cell>
          <cell r="G2012">
            <v>206000000</v>
          </cell>
          <cell r="H2012">
            <v>52644500</v>
          </cell>
          <cell r="I2012">
            <v>10000000</v>
          </cell>
          <cell r="J2012">
            <v>14895500</v>
          </cell>
          <cell r="K2012">
            <v>153355500</v>
          </cell>
          <cell r="L2012">
            <v>18477477</v>
          </cell>
          <cell r="M2012">
            <v>22657477</v>
          </cell>
          <cell r="N2012">
            <v>14961100</v>
          </cell>
          <cell r="O2012">
            <v>19141100</v>
          </cell>
        </row>
        <row r="2013">
          <cell r="A2013" t="str">
            <v>D35020200130350200204020201</v>
          </cell>
          <cell r="B2013" t="str">
            <v>MATERIALES Y SUMINISTROS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</row>
        <row r="2014">
          <cell r="A2014" t="str">
            <v>D35020200130350200204020201000</v>
          </cell>
          <cell r="B2014" t="str">
            <v>AGRICULTURA, SILVICULTURA Y PRODUCTOS DE LA PESCA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</row>
        <row r="2015">
          <cell r="A2015" t="str">
            <v>D35020200130350200204020201000001</v>
          </cell>
          <cell r="B2015" t="str">
            <v>PRODUCTOS DE LA AGRICULTURA Y LA HORTICULTURA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</row>
        <row r="2016">
          <cell r="A2016" t="str">
            <v>D3502020013035020020402020100000109</v>
          </cell>
          <cell r="B2016" t="str">
            <v>PRODUCTOS DE FORRAJE, FIBRAS, PLANTAS VIVAS, FLORES Y CAPULLOS DE FLORES, TABACO EN RAMA Y CAUCHO NATURAL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</row>
        <row r="2017">
          <cell r="A2017" t="str">
            <v>D35020200130350200204020201000002</v>
          </cell>
          <cell r="B2017" t="str">
            <v>ANIMALES VIVOS Y PRODUCTOS ANIMALES (EXCEPTO LA CARNE)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</row>
        <row r="2018">
          <cell r="A2018" t="str">
            <v>D3502020013035020020402020100000209</v>
          </cell>
          <cell r="B2018" t="str">
            <v>OTROS PRODUCTOS ANIMALES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</row>
        <row r="2019">
          <cell r="A2019" t="str">
            <v>D35020200130350200204020201000003</v>
          </cell>
          <cell r="B2019" t="str">
            <v>PRODUCTOS DE LA SILVICULTURA Y DE LA EXPLOTACIÓN FORESTAL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</row>
        <row r="2020">
          <cell r="A2020" t="str">
            <v>D3502020013035020020402020100000301</v>
          </cell>
          <cell r="B2020" t="str">
            <v>MADERA EN BRUTO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</row>
        <row r="2021">
          <cell r="A2021" t="str">
            <v>D35020200130350200204020201002</v>
          </cell>
          <cell r="B2021" t="str">
            <v>PRODUCTOS ALIMENTICIOS, BEBIDAS Y TABACO; TEXTILES, PRENDAS DE VESTIR Y PRODUCTOS DE CUERO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</row>
        <row r="2022">
          <cell r="A2022" t="str">
            <v>D35020200130350200204020201002001</v>
          </cell>
          <cell r="B2022" t="str">
            <v>CARNE, PESCADO, FRUTAS, HORTALIZAS, ACEITES Y GRASAS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</row>
        <row r="2023">
          <cell r="A2023" t="str">
            <v>D3502020013035020020402020100200105</v>
          </cell>
          <cell r="B2023" t="str">
            <v>ACEITES Y GRASAS ANIMALES Y VEGETALES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</row>
        <row r="2024">
          <cell r="A2024" t="str">
            <v>D3502020013035020020402020100200107</v>
          </cell>
          <cell r="B202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</row>
        <row r="2025">
          <cell r="A2025" t="str">
            <v>D35020200130350200204020201002006</v>
          </cell>
          <cell r="B2025" t="str">
            <v>HILADOS E HILOS; TEJIDOS DE FIBRAS TEXTILES INCLUSO AFELPADOS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</row>
        <row r="2026">
          <cell r="A2026" t="str">
            <v>D35020200130350200204020201002007</v>
          </cell>
          <cell r="B2026" t="str">
            <v>ARTÍCULOS TEXTILES (EXCEPTO PRENDAS DE VESTIR)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</row>
        <row r="2027">
          <cell r="A2027" t="str">
            <v>D35020200130350200204020201002008</v>
          </cell>
          <cell r="B2027" t="str">
            <v>DOTACIÓN (PRENDAS DE VESTIR Y CALZADO)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</row>
        <row r="2028">
          <cell r="A2028" t="str">
            <v>D35020200130350200204020201002009</v>
          </cell>
          <cell r="B2028" t="str">
            <v>CUERO Y PRODUCTOS DE CUERO; CALZADO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</row>
        <row r="2029">
          <cell r="A2029" t="str">
            <v>D35020200130350200204020201003</v>
          </cell>
          <cell r="B2029" t="str">
            <v>OTROS BIENES TRANSPORTABLES (EXCEPTO PRODUCTOS METÁLICOS, MAQUINARIA Y EQUIPO)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</row>
        <row r="2030">
          <cell r="A2030" t="str">
            <v>D35020200130350200204020201003001</v>
          </cell>
          <cell r="B2030" t="str">
            <v>PRODUCTOS DE MADERA, CORCHO, CESTERÍA Y ESPARTERÍA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</row>
        <row r="2031">
          <cell r="A2031" t="str">
            <v>D35020200130350200204020201003002</v>
          </cell>
          <cell r="B2031" t="str">
            <v>PASTA O PULPA, PAPEL Y PRODUCTOS DE PAPEL; IMPRESOS Y ARTÍCULOS RELACIONADOS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</row>
        <row r="2032">
          <cell r="A2032" t="str">
            <v>D3502020013035020020402020100300201</v>
          </cell>
          <cell r="B2032" t="str">
            <v>PASTA DE PAPEL, PAPEL Y CARTÓN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</row>
        <row r="2033">
          <cell r="A2033" t="str">
            <v>D35020200130350200204020201003004</v>
          </cell>
          <cell r="B2033" t="str">
            <v>QUÍMICOS BÁSICOS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</row>
        <row r="2034">
          <cell r="A2034" t="str">
            <v>D3502020013035020020402020100300407</v>
          </cell>
          <cell r="B2034" t="str">
            <v>PLÁSTICOS EN FORMAS PRIMARIAS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</row>
        <row r="2035">
          <cell r="A2035" t="str">
            <v>D35020200130350200204020201003005</v>
          </cell>
          <cell r="B2035" t="str">
            <v>OTROS PRODUCTOS QUÍMICOS; FIBRAS ARTIFICIALES (O FIBRAS INDUSTRIALES HECHAS POR EL HOMBRE)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</row>
        <row r="2036">
          <cell r="A2036" t="str">
            <v>D3502020013035020020402020100300501</v>
          </cell>
          <cell r="B2036" t="str">
            <v>PINTURAS Y BARNICES Y PRODUCTOS RELACIONADOS; COLORES PARA LA PINTURA ARTÍSTICA; TINTAS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</row>
        <row r="2037">
          <cell r="A2037" t="str">
            <v>D3502020013035020020402020100300504</v>
          </cell>
          <cell r="B2037" t="str">
            <v>PRODUCTOS QUÍMICOS N.C.P.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</row>
        <row r="2038">
          <cell r="A2038" t="str">
            <v>D35020200130350200204020201003006</v>
          </cell>
          <cell r="B2038" t="str">
            <v>PRODUCTOS DE CAUCHO Y PLÁSTICO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</row>
        <row r="2039">
          <cell r="A2039" t="str">
            <v>D3502020013035020020402020100300602</v>
          </cell>
          <cell r="B2039" t="str">
            <v>OTROS PRODUCTOS DE CAUCHO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</row>
        <row r="2040">
          <cell r="A2040" t="str">
            <v>D35020200130350200204020201003007</v>
          </cell>
          <cell r="B2040" t="str">
            <v>VIDRIO Y PRODUCTOS DE VIDRIO Y OTROS PRODUCTOS NO METÁLICOS N.C.P.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</row>
        <row r="2041">
          <cell r="A2041" t="str">
            <v>D3502020013035020020402020100300701</v>
          </cell>
          <cell r="B2041" t="str">
            <v>VIDRIO Y PRODUCTOS DE VIDRIO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</row>
        <row r="2042">
          <cell r="A2042" t="str">
            <v>D3502020013035020020402020100300709</v>
          </cell>
          <cell r="B2042" t="str">
            <v>OTROS PRODUCTOS MINERALES NO METÁLICOS N.C.P.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</row>
        <row r="2043">
          <cell r="A2043" t="str">
            <v>D35020200130350200204020201003008</v>
          </cell>
          <cell r="B2043" t="str">
            <v>OTROS BIENES TRANSPORTABLES N.C.P.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</row>
        <row r="2044">
          <cell r="A2044" t="str">
            <v>D3502020013035020020402020100300801</v>
          </cell>
          <cell r="B2044" t="str">
            <v>MUEBLES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</row>
        <row r="2045">
          <cell r="A2045" t="str">
            <v>D3502020013035020020402020100300809</v>
          </cell>
          <cell r="B2045" t="str">
            <v>OTROS ARTÍCULOS MANUFACTURADOS N.C.P.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</row>
        <row r="2046">
          <cell r="A2046" t="str">
            <v>D35020200130350200204020201004</v>
          </cell>
          <cell r="B2046" t="str">
            <v>PRODUCTOS METÁLICOS Y PAQUETES DE SOFTWARE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</row>
        <row r="2047">
          <cell r="A2047" t="str">
            <v>D35020200130350200204020201004001</v>
          </cell>
          <cell r="B2047" t="str">
            <v>METALES BÁSICOS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</row>
        <row r="2048">
          <cell r="A2048" t="str">
            <v>D35020200130350200204020201004002</v>
          </cell>
          <cell r="B2048" t="str">
            <v>PRODUCTOS METÁLICOS ELABORADOS (EXCEPTO MAQUINARIA Y EQUIPO)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</row>
        <row r="2049">
          <cell r="A2049" t="str">
            <v>D35020200130350200204020201004003</v>
          </cell>
          <cell r="B2049" t="str">
            <v>MAQUINARIA PARA USO GENERAL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</row>
        <row r="2050">
          <cell r="A2050" t="str">
            <v>D3502020013035020020402020100400301</v>
          </cell>
          <cell r="B2050" t="str">
            <v>MOTORES Y TURBINAS Y SUS PARTES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</row>
        <row r="2051">
          <cell r="A2051" t="str">
            <v>D35020200130350200204020201004004</v>
          </cell>
          <cell r="B2051" t="str">
            <v>MAQUINARIA PARA USOS ESPECIALES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</row>
        <row r="2052">
          <cell r="A2052" t="str">
            <v>D3502020013035020020402020100400402</v>
          </cell>
          <cell r="B2052" t="str">
            <v>MÁQUINAS HERRAMIENTAS Y SUS PARTES, PIEZAS Y ACCESORIOS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</row>
        <row r="2053">
          <cell r="A2053" t="str">
            <v>D3502020013035020020402020100400403</v>
          </cell>
          <cell r="B2053" t="str">
            <v>MAQUINARIA PARA LA INDUSTRIA METALÚRGICA Y SUS PARTES Y PIEZAS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</row>
        <row r="2054">
          <cell r="A2054" t="str">
            <v>D3502020013035020020402020100400404</v>
          </cell>
          <cell r="B2054" t="str">
            <v>MAQUINARIA PARA LA MINERÍA, LA EXPLOTACIÓN DE CANTERAS Y LA CONSTRUCCIÓN Y SUS PARTES Y PIEZAS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</row>
        <row r="2055">
          <cell r="A2055" t="str">
            <v>D3502020013035020020402020100400405</v>
          </cell>
          <cell r="B2055" t="str">
            <v>MAQUINARIA PARA LA ELABORACIÓN DE ALIMENTOS, BEBIDAS Y TABACO, Y SUS PARTES Y PIEZAS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</row>
        <row r="2056">
          <cell r="A2056" t="str">
            <v>D3502020013035020020402020100400406</v>
          </cell>
          <cell r="B2056" t="str">
            <v>MAQUINARIA PARA LA FABRICACIÓN DE TEXTILES, PRENDAS DE VESTIR Y ARTÍCULOS DE CUERO, Y SUS PARTES Y PIEZAS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</row>
        <row r="2057">
          <cell r="A2057" t="str">
            <v>D3502020013035020020402020100400409</v>
          </cell>
          <cell r="B2057" t="str">
            <v>OTRA MAQUINARIA PARA USOS ESPECIALES Y SUS PARTES Y PIEZAS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</row>
        <row r="2058">
          <cell r="A2058" t="str">
            <v>D35020200130350200204020201004006</v>
          </cell>
          <cell r="B2058" t="str">
            <v>MAQUINARIA Y APARATOS ELÉCTRICOS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</row>
        <row r="2059">
          <cell r="A2059" t="str">
            <v>D3502020013035020020402020100400605</v>
          </cell>
          <cell r="B2059" t="str">
            <v>LÁMPARAS ELÉCTRICAS DE INCANDESCENCIA O DESCARGA; LÁMPARAS DE ARCO, EQUIPO PARA ALUMBRADO ELÉCTRICO; SUS PARTES Y PIEZAS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</row>
        <row r="2060">
          <cell r="A2060" t="str">
            <v>D3502020013035020020402020100400609</v>
          </cell>
          <cell r="B2060" t="str">
            <v>OTRO EQUIPO ELÉCTRICO Y SUS PARTES Y PIEZAS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</row>
        <row r="2061">
          <cell r="A2061" t="str">
            <v>D35020200130350200204020202</v>
          </cell>
          <cell r="B2061" t="str">
            <v>ADQUISICIÓN DE SERVICIOS</v>
          </cell>
          <cell r="C2061">
            <v>211000000</v>
          </cell>
          <cell r="D2061">
            <v>5000000</v>
          </cell>
          <cell r="E2061">
            <v>216000000</v>
          </cell>
          <cell r="F2061">
            <v>2540000</v>
          </cell>
          <cell r="G2061">
            <v>206000000</v>
          </cell>
          <cell r="H2061">
            <v>52644500</v>
          </cell>
          <cell r="I2061">
            <v>10000000</v>
          </cell>
          <cell r="J2061">
            <v>14895500</v>
          </cell>
          <cell r="K2061">
            <v>153355500</v>
          </cell>
          <cell r="L2061">
            <v>18477477</v>
          </cell>
          <cell r="M2061">
            <v>22657477</v>
          </cell>
          <cell r="N2061">
            <v>14961100</v>
          </cell>
          <cell r="O2061">
            <v>19141100</v>
          </cell>
        </row>
        <row r="2062">
          <cell r="A2062" t="str">
            <v>D35020200130350200204020202005</v>
          </cell>
          <cell r="B2062" t="str">
            <v>SERVICIOS DE LA CONSTRUCCIÓN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</row>
        <row r="2063">
          <cell r="A2063" t="str">
            <v>D35020200130350200204020202005004</v>
          </cell>
          <cell r="B2063" t="str">
            <v>SERVICIOS DE CONSTRUCCIÓN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</row>
        <row r="2064">
          <cell r="A2064" t="str">
            <v>D3502020013035020020402020200500404</v>
          </cell>
          <cell r="B2064" t="str">
            <v>MONTAJE Y ERECCIÓN DE CONSTRUCCIONES PREFABRICADAS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</row>
        <row r="2065">
          <cell r="A2065" t="str">
            <v>D3502020013035020020402020200500406</v>
          </cell>
          <cell r="B2065" t="str">
            <v>SERVICIOS DE INSTALACIONES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</row>
        <row r="2066">
          <cell r="A2066" t="str">
            <v>D35020200130350200204020202006</v>
          </cell>
          <cell r="B2066" t="str">
            <v>SERVICIOS DE ALOJAMIENTO; SERVICIOS DE SUMINISTRO DE COMIDAS Y BEBIDAS; SERVICIOS DE TRANSPORTE; Y SERVICIOS DE DISTRIBUCIÓN DE ELECTRICIDAD, GAS Y AGUA</v>
          </cell>
          <cell r="C2066">
            <v>130866667</v>
          </cell>
          <cell r="D2066">
            <v>5000000</v>
          </cell>
          <cell r="E2066">
            <v>135866667</v>
          </cell>
          <cell r="F2066">
            <v>-5000000</v>
          </cell>
          <cell r="G2066">
            <v>125866667</v>
          </cell>
          <cell r="H2066">
            <v>47644500</v>
          </cell>
          <cell r="I2066">
            <v>10000000</v>
          </cell>
          <cell r="J2066">
            <v>7355500</v>
          </cell>
          <cell r="K2066">
            <v>78222167</v>
          </cell>
          <cell r="L2066">
            <v>11877477</v>
          </cell>
          <cell r="M2066">
            <v>11877477</v>
          </cell>
          <cell r="N2066">
            <v>8361100</v>
          </cell>
          <cell r="O2066">
            <v>8361100</v>
          </cell>
        </row>
        <row r="2067">
          <cell r="A2067" t="str">
            <v>D35020200130350200204020202006003</v>
          </cell>
          <cell r="B2067" t="str">
            <v>ALOJAMIENTO; SERVICIOS DE SUMINISTROS DE COMIDAS Y BEBIDAS</v>
          </cell>
          <cell r="C2067">
            <v>34000000</v>
          </cell>
          <cell r="D2067">
            <v>0</v>
          </cell>
          <cell r="E2067">
            <v>34000000</v>
          </cell>
          <cell r="F2067">
            <v>0</v>
          </cell>
          <cell r="G2067">
            <v>34000000</v>
          </cell>
          <cell r="H2067">
            <v>32243000</v>
          </cell>
          <cell r="I2067">
            <v>0</v>
          </cell>
          <cell r="J2067">
            <v>1757000</v>
          </cell>
          <cell r="K2067">
            <v>1757000</v>
          </cell>
          <cell r="L2067">
            <v>1757000</v>
          </cell>
          <cell r="M2067">
            <v>1757000</v>
          </cell>
          <cell r="N2067">
            <v>1757000</v>
          </cell>
          <cell r="O2067">
            <v>1757000</v>
          </cell>
        </row>
        <row r="2068">
          <cell r="A2068" t="str">
            <v>D3502020013035020020402020200600301</v>
          </cell>
          <cell r="B2068" t="str">
            <v>SERVICIOS DE ALOJAMIENTO PARA ESTANCIAS CORTAS</v>
          </cell>
          <cell r="C2068">
            <v>19500000</v>
          </cell>
          <cell r="D2068">
            <v>0</v>
          </cell>
          <cell r="E2068">
            <v>19500000</v>
          </cell>
          <cell r="F2068">
            <v>0</v>
          </cell>
          <cell r="G2068">
            <v>19500000</v>
          </cell>
          <cell r="H2068">
            <v>18780000</v>
          </cell>
          <cell r="I2068">
            <v>0</v>
          </cell>
          <cell r="J2068">
            <v>720000</v>
          </cell>
          <cell r="K2068">
            <v>720000</v>
          </cell>
          <cell r="L2068">
            <v>720000</v>
          </cell>
          <cell r="M2068">
            <v>720000</v>
          </cell>
          <cell r="N2068">
            <v>720000</v>
          </cell>
          <cell r="O2068">
            <v>720000</v>
          </cell>
        </row>
        <row r="2069">
          <cell r="A2069" t="str">
            <v>D3502020013035020020402020200600303</v>
          </cell>
          <cell r="B2069" t="str">
            <v>SERVICIOS DE SUMINISTRO DE COMIDAS</v>
          </cell>
          <cell r="C2069">
            <v>14500000</v>
          </cell>
          <cell r="D2069">
            <v>0</v>
          </cell>
          <cell r="E2069">
            <v>14500000</v>
          </cell>
          <cell r="F2069">
            <v>0</v>
          </cell>
          <cell r="G2069">
            <v>14500000</v>
          </cell>
          <cell r="H2069">
            <v>13463000</v>
          </cell>
          <cell r="I2069">
            <v>0</v>
          </cell>
          <cell r="J2069">
            <v>1037000</v>
          </cell>
          <cell r="K2069">
            <v>1037000</v>
          </cell>
          <cell r="L2069">
            <v>1037000</v>
          </cell>
          <cell r="M2069">
            <v>1037000</v>
          </cell>
          <cell r="N2069">
            <v>1037000</v>
          </cell>
          <cell r="O2069">
            <v>1037000</v>
          </cell>
        </row>
        <row r="2070">
          <cell r="A2070" t="str">
            <v>D35020200130350200204020202006004</v>
          </cell>
          <cell r="B2070" t="str">
            <v>SERVICIOS DE TRANSPORTE DE PASAJEROS</v>
          </cell>
          <cell r="C2070">
            <v>86866667</v>
          </cell>
          <cell r="D2070">
            <v>0</v>
          </cell>
          <cell r="E2070">
            <v>86866667</v>
          </cell>
          <cell r="F2070">
            <v>0</v>
          </cell>
          <cell r="G2070">
            <v>86866667</v>
          </cell>
          <cell r="H2070">
            <v>15401500</v>
          </cell>
          <cell r="I2070">
            <v>0</v>
          </cell>
          <cell r="J2070">
            <v>598500</v>
          </cell>
          <cell r="K2070">
            <v>71465167</v>
          </cell>
          <cell r="L2070">
            <v>10120477</v>
          </cell>
          <cell r="M2070">
            <v>10120477</v>
          </cell>
          <cell r="N2070">
            <v>6604100</v>
          </cell>
          <cell r="O2070">
            <v>6604100</v>
          </cell>
        </row>
        <row r="2071">
          <cell r="A2071" t="str">
            <v>D35020200130350200204020202006005</v>
          </cell>
          <cell r="B2071" t="str">
            <v>SERVICIOS DE TRANSPORTE DE CARGA</v>
          </cell>
          <cell r="C2071">
            <v>10000000</v>
          </cell>
          <cell r="D2071">
            <v>5000000</v>
          </cell>
          <cell r="E2071">
            <v>15000000</v>
          </cell>
          <cell r="F2071">
            <v>-5000000</v>
          </cell>
          <cell r="G2071">
            <v>5000000</v>
          </cell>
          <cell r="H2071">
            <v>0</v>
          </cell>
          <cell r="I2071">
            <v>10000000</v>
          </cell>
          <cell r="J2071">
            <v>5000000</v>
          </cell>
          <cell r="K2071">
            <v>5000000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</row>
        <row r="2072">
          <cell r="A2072" t="str">
            <v>D3502020013035020020402020200600501</v>
          </cell>
          <cell r="B2072" t="str">
            <v>SERVICIOS DE TRANSPORTE DE CARGA POR VÍA TERRESTRE</v>
          </cell>
          <cell r="C2072">
            <v>10000000</v>
          </cell>
          <cell r="D2072">
            <v>5000000</v>
          </cell>
          <cell r="E2072">
            <v>15000000</v>
          </cell>
          <cell r="F2072">
            <v>-5000000</v>
          </cell>
          <cell r="G2072">
            <v>5000000</v>
          </cell>
          <cell r="H2072">
            <v>0</v>
          </cell>
          <cell r="I2072">
            <v>10000000</v>
          </cell>
          <cell r="J2072">
            <v>5000000</v>
          </cell>
          <cell r="K2072">
            <v>5000000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</row>
        <row r="2073">
          <cell r="A2073" t="str">
            <v>D35020200130350200204020202006008</v>
          </cell>
          <cell r="B2073" t="str">
            <v>SERVICIOS POSTALES Y DE MENSAJERÍA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</row>
        <row r="2074">
          <cell r="A2074" t="str">
            <v>D35020200130350200204020202008</v>
          </cell>
          <cell r="B2074" t="str">
            <v>SERVICIOS PRESTADOS A LAS EMPRESAS Y SERVICIOS DE PRODUCCIÓN</v>
          </cell>
          <cell r="C2074">
            <v>75133333</v>
          </cell>
          <cell r="D2074">
            <v>0</v>
          </cell>
          <cell r="E2074">
            <v>75133333</v>
          </cell>
          <cell r="F2074">
            <v>7540000</v>
          </cell>
          <cell r="G2074">
            <v>75133333</v>
          </cell>
          <cell r="H2074">
            <v>0</v>
          </cell>
          <cell r="I2074">
            <v>0</v>
          </cell>
          <cell r="J2074">
            <v>7540000</v>
          </cell>
          <cell r="K2074">
            <v>75133333</v>
          </cell>
          <cell r="L2074">
            <v>6600000</v>
          </cell>
          <cell r="M2074">
            <v>10780000</v>
          </cell>
          <cell r="N2074">
            <v>6600000</v>
          </cell>
          <cell r="O2074">
            <v>10780000</v>
          </cell>
        </row>
        <row r="2075">
          <cell r="A2075" t="str">
            <v>D35020200130350200204020202008001</v>
          </cell>
          <cell r="B2075" t="str">
            <v>SERVICIOS DE INVESTIGACIÓN Y DESARROLLO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</row>
        <row r="2076">
          <cell r="A2076" t="str">
            <v>D3502020013035020020402020200800102</v>
          </cell>
          <cell r="B2076" t="str">
            <v>SERVICIOS DE INVESTIGACIÓN Y DESARROLLO EXPERIMENTAL EN CIENCIAS SOCIALES Y HUMANIDADES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</row>
        <row r="2077">
          <cell r="A2077" t="str">
            <v>D35020200130350200204020202008003</v>
          </cell>
          <cell r="B2077" t="str">
            <v>OTROS SERVICIOS PROFESIONALES, CIENTÍFICOS Y TÉCNICOS</v>
          </cell>
          <cell r="C2077">
            <v>23000000</v>
          </cell>
          <cell r="D2077">
            <v>30573333</v>
          </cell>
          <cell r="E2077">
            <v>53573333</v>
          </cell>
          <cell r="F2077">
            <v>7540000</v>
          </cell>
          <cell r="G2077">
            <v>53573333</v>
          </cell>
          <cell r="H2077">
            <v>0</v>
          </cell>
          <cell r="I2077">
            <v>0</v>
          </cell>
          <cell r="J2077">
            <v>7540000</v>
          </cell>
          <cell r="K2077">
            <v>53573333</v>
          </cell>
          <cell r="L2077">
            <v>4400000</v>
          </cell>
          <cell r="M2077">
            <v>4400000</v>
          </cell>
          <cell r="N2077">
            <v>4400000</v>
          </cell>
          <cell r="O2077">
            <v>4400000</v>
          </cell>
        </row>
        <row r="2078">
          <cell r="A2078" t="str">
            <v>D3502020013035020020402020200800301</v>
          </cell>
          <cell r="B2078" t="str">
            <v>SERVICIOS DE CONSULTORÍA EN ADMINISTRACIÓN Y SERVICIOS DE GESTIÓN; SERVICIOS DE TECNOLOGÍA DE LA INFORMACIÓN</v>
          </cell>
          <cell r="C2078">
            <v>23000000</v>
          </cell>
          <cell r="D2078">
            <v>30573333</v>
          </cell>
          <cell r="E2078">
            <v>53573333</v>
          </cell>
          <cell r="F2078">
            <v>7540000</v>
          </cell>
          <cell r="G2078">
            <v>53573333</v>
          </cell>
          <cell r="H2078">
            <v>0</v>
          </cell>
          <cell r="I2078">
            <v>0</v>
          </cell>
          <cell r="J2078">
            <v>7540000</v>
          </cell>
          <cell r="K2078">
            <v>53573333</v>
          </cell>
          <cell r="L2078">
            <v>4400000</v>
          </cell>
          <cell r="M2078">
            <v>4400000</v>
          </cell>
          <cell r="N2078">
            <v>4400000</v>
          </cell>
          <cell r="O2078">
            <v>4400000</v>
          </cell>
        </row>
        <row r="2079">
          <cell r="A2079" t="str">
            <v>D3502020013035020020402020200800306</v>
          </cell>
          <cell r="B2079" t="str">
            <v>SERVICIOS DE PUBLICIDAD Y EL SUMINISTRO DE ESPACIO O TIEMPO PUBLICITARIOS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</row>
        <row r="2080">
          <cell r="A2080" t="str">
            <v>D3502020013035020020402020200800308</v>
          </cell>
          <cell r="B2080" t="str">
            <v>SERVICIOS FOTOGRÁFICOS Y SERVICIOS DE REVELADO FOTOGRÁFICO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</row>
        <row r="2081">
          <cell r="A2081" t="str">
            <v>D3502020013035020020402020200800309</v>
          </cell>
          <cell r="B2081" t="str">
            <v>OTROS SERVICIOS PROFESIONALES Y TÉCNICOS N.C.P.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</row>
        <row r="2082">
          <cell r="A2082" t="str">
            <v>D35020200130350200204020202008004</v>
          </cell>
          <cell r="B2082" t="str">
            <v>SERVICIOS DE TELECOMUNICACIONES, TRANSMISIÓN Y SUMINISTRO DE INFORMACIÓN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</row>
        <row r="2083">
          <cell r="A2083" t="str">
            <v>D3502020013035020020402020200800401</v>
          </cell>
          <cell r="B2083" t="str">
            <v>SERVICIOS DE TELEFONÍA Y OTRAS TELECOMUNICACIONES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</row>
        <row r="2084">
          <cell r="A2084" t="str">
            <v>D35020200130350200204020202008005</v>
          </cell>
          <cell r="B2084" t="str">
            <v>SERVICIOS DE SOPORTE</v>
          </cell>
          <cell r="C2084">
            <v>52133333</v>
          </cell>
          <cell r="D2084">
            <v>-30573333</v>
          </cell>
          <cell r="E2084">
            <v>21560000</v>
          </cell>
          <cell r="F2084">
            <v>0</v>
          </cell>
          <cell r="G2084">
            <v>21560000</v>
          </cell>
          <cell r="H2084">
            <v>0</v>
          </cell>
          <cell r="I2084">
            <v>0</v>
          </cell>
          <cell r="J2084">
            <v>0</v>
          </cell>
          <cell r="K2084">
            <v>21560000</v>
          </cell>
          <cell r="L2084">
            <v>2200000</v>
          </cell>
          <cell r="M2084">
            <v>6380000</v>
          </cell>
          <cell r="N2084">
            <v>2200000</v>
          </cell>
          <cell r="O2084">
            <v>6380000</v>
          </cell>
        </row>
        <row r="2085">
          <cell r="A2085" t="str">
            <v>D3502020013035020020402020200800509</v>
          </cell>
          <cell r="B2085" t="str">
            <v>OTROS SERVICIOS AUXILIARES</v>
          </cell>
          <cell r="C2085">
            <v>52133333</v>
          </cell>
          <cell r="D2085">
            <v>-30573333</v>
          </cell>
          <cell r="E2085">
            <v>21560000</v>
          </cell>
          <cell r="F2085">
            <v>0</v>
          </cell>
          <cell r="G2085">
            <v>21560000</v>
          </cell>
          <cell r="H2085">
            <v>0</v>
          </cell>
          <cell r="I2085">
            <v>0</v>
          </cell>
          <cell r="J2085">
            <v>0</v>
          </cell>
          <cell r="K2085">
            <v>21560000</v>
          </cell>
          <cell r="L2085">
            <v>2200000</v>
          </cell>
          <cell r="M2085">
            <v>6380000</v>
          </cell>
          <cell r="N2085">
            <v>2200000</v>
          </cell>
          <cell r="O2085">
            <v>6380000</v>
          </cell>
        </row>
        <row r="2086">
          <cell r="A2086" t="str">
            <v>D35020200130350200204020202010</v>
          </cell>
          <cell r="B2086" t="str">
            <v>VIÁTICOS DE LOS FUNCIONARIOS EN COMISIÓN</v>
          </cell>
          <cell r="C2086">
            <v>5000000</v>
          </cell>
          <cell r="D2086">
            <v>0</v>
          </cell>
          <cell r="E2086">
            <v>5000000</v>
          </cell>
          <cell r="F2086">
            <v>0</v>
          </cell>
          <cell r="G2086">
            <v>5000000</v>
          </cell>
          <cell r="H2086">
            <v>5000000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</row>
        <row r="2087">
          <cell r="A2087" t="str">
            <v>D350202001303502003</v>
          </cell>
          <cell r="B2087" t="str">
            <v>SERVICIO DE DISEÑO Y/O MEJORAMIENTO DE PRODUCTOS ARTESANALES</v>
          </cell>
          <cell r="C2087">
            <v>0</v>
          </cell>
          <cell r="D2087">
            <v>260283333</v>
          </cell>
          <cell r="E2087">
            <v>260283333</v>
          </cell>
          <cell r="F2087">
            <v>-19181400</v>
          </cell>
          <cell r="G2087">
            <v>87918600</v>
          </cell>
          <cell r="H2087">
            <v>24918600</v>
          </cell>
          <cell r="I2087">
            <v>172364733</v>
          </cell>
          <cell r="J2087">
            <v>0</v>
          </cell>
          <cell r="K2087">
            <v>63000000</v>
          </cell>
          <cell r="L2087">
            <v>10500000</v>
          </cell>
          <cell r="M2087">
            <v>23450001</v>
          </cell>
          <cell r="N2087">
            <v>10500000</v>
          </cell>
          <cell r="O2087">
            <v>23450001</v>
          </cell>
        </row>
        <row r="2088">
          <cell r="A2088" t="str">
            <v>D35020200130350200301</v>
          </cell>
          <cell r="B2088" t="str">
            <v>POTENCIAR LAS CAPACIDADES DE DISEÑO, PRODUCCIÓN, COMERCIALIZACIÓN Y REINVERSIÓN, A TRAVÉS DEL PROYECTO</v>
          </cell>
          <cell r="C2088">
            <v>0</v>
          </cell>
          <cell r="D2088">
            <v>260283333</v>
          </cell>
          <cell r="E2088">
            <v>260283333</v>
          </cell>
          <cell r="F2088">
            <v>-19181400</v>
          </cell>
          <cell r="G2088">
            <v>87918600</v>
          </cell>
          <cell r="H2088">
            <v>24918600</v>
          </cell>
          <cell r="I2088">
            <v>172364733</v>
          </cell>
          <cell r="J2088">
            <v>0</v>
          </cell>
          <cell r="K2088">
            <v>63000000</v>
          </cell>
          <cell r="L2088">
            <v>10500000</v>
          </cell>
          <cell r="M2088">
            <v>23450001</v>
          </cell>
          <cell r="N2088">
            <v>10500000</v>
          </cell>
          <cell r="O2088">
            <v>23450001</v>
          </cell>
        </row>
        <row r="2089">
          <cell r="A2089" t="str">
            <v>D35020200130350200301020201</v>
          </cell>
          <cell r="B2089" t="str">
            <v>MATERIALES Y SUMINISTROS</v>
          </cell>
          <cell r="C2089">
            <v>0</v>
          </cell>
          <cell r="D2089">
            <v>130000000</v>
          </cell>
          <cell r="E2089">
            <v>130000000</v>
          </cell>
          <cell r="F2089">
            <v>24918600</v>
          </cell>
          <cell r="G2089">
            <v>24918600</v>
          </cell>
          <cell r="H2089">
            <v>24918600</v>
          </cell>
          <cell r="I2089">
            <v>105081400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</row>
        <row r="2090">
          <cell r="A2090" t="str">
            <v>D35020200130350200301020201000</v>
          </cell>
          <cell r="B2090" t="str">
            <v>AGRICULTURA, SILVICULTURA Y PRODUCTOS DE LA PESCA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</row>
        <row r="2091">
          <cell r="A2091" t="str">
            <v>D35020200130350200301020201000001</v>
          </cell>
          <cell r="B2091" t="str">
            <v>PRODUCTOS DE LA AGRICULTURA Y LA HORTICULTURA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</row>
        <row r="2092">
          <cell r="A2092" t="str">
            <v>D3502020013035020030102020100000109</v>
          </cell>
          <cell r="B2092" t="str">
            <v>PRODUCTOS DE FORRAJE, FIBRAS, PLANTAS VIVAS, FLORES Y CAPULLOS DE FLORES, TABACO EN RAMA Y CAUCHO NATURAL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</row>
        <row r="2093">
          <cell r="A2093" t="str">
            <v>D35020200130350200301020201000002</v>
          </cell>
          <cell r="B2093" t="str">
            <v>ANIMALES VIVOS Y PRODUCTOS ANIMALES (EXCEPTO LA CARNE)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</row>
        <row r="2094">
          <cell r="A2094" t="str">
            <v>D3502020013035020030102020100000209</v>
          </cell>
          <cell r="B2094" t="str">
            <v>OTROS PRODUCTOS ANIMALES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</row>
        <row r="2095">
          <cell r="A2095" t="str">
            <v>D35020200130350200301020201000003</v>
          </cell>
          <cell r="B2095" t="str">
            <v>PRODUCTOS DE LA SILVICULTURA Y DE LA EXPLOTACIÓN FORESTAL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</row>
        <row r="2096">
          <cell r="A2096" t="str">
            <v>D3502020013035020030102020100000301</v>
          </cell>
          <cell r="B2096" t="str">
            <v>MADERA EN BRUTO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</row>
        <row r="2097">
          <cell r="A2097" t="str">
            <v>D35020200130350200301020201002</v>
          </cell>
          <cell r="B2097" t="str">
            <v>PRODUCTOS ALIMENTICIOS, BEBIDAS Y TABACO; TEXTILES, PRENDAS DE VESTIR Y PRODUCTOS DE CUERO</v>
          </cell>
          <cell r="C2097">
            <v>0</v>
          </cell>
          <cell r="D2097">
            <v>130000000</v>
          </cell>
          <cell r="E2097">
            <v>130000000</v>
          </cell>
          <cell r="F2097">
            <v>24918600</v>
          </cell>
          <cell r="G2097">
            <v>24918600</v>
          </cell>
          <cell r="H2097">
            <v>24918600</v>
          </cell>
          <cell r="I2097">
            <v>105081400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</row>
        <row r="2098">
          <cell r="A2098" t="str">
            <v>D35020200130350200301020201002001</v>
          </cell>
          <cell r="B2098" t="str">
            <v>CARNE, PESCADO, FRUTAS, HORTALIZAS, ACEITES Y GRASAS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</row>
        <row r="2099">
          <cell r="A2099" t="str">
            <v>D3502020013035020030102020100200105</v>
          </cell>
          <cell r="B2099" t="str">
            <v>ACEITES Y GRASAS ANIMALES Y VEGETALES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</row>
        <row r="2100">
          <cell r="A2100" t="str">
            <v>D3502020013035020030102020100200107</v>
          </cell>
          <cell r="B210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</row>
        <row r="2101">
          <cell r="A2101" t="str">
            <v>D35020200130350200301020201002006</v>
          </cell>
          <cell r="B2101" t="str">
            <v>HILADOS E HILOS; TEJIDOS DE FIBRAS TEXTILES INCLUSO AFELPADOS</v>
          </cell>
          <cell r="C2101">
            <v>0</v>
          </cell>
          <cell r="D2101">
            <v>130000000</v>
          </cell>
          <cell r="E2101">
            <v>130000000</v>
          </cell>
          <cell r="F2101">
            <v>24918600</v>
          </cell>
          <cell r="G2101">
            <v>24918600</v>
          </cell>
          <cell r="H2101">
            <v>24918600</v>
          </cell>
          <cell r="I2101">
            <v>105081400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</row>
        <row r="2102">
          <cell r="A2102" t="str">
            <v>D35020200130350200301020201002007</v>
          </cell>
          <cell r="B2102" t="str">
            <v>ARTÍCULOS TEXTILES (EXCEPTO PRENDAS DE VESTIR)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</row>
        <row r="2103">
          <cell r="A2103" t="str">
            <v>D35020200130350200301020201002008</v>
          </cell>
          <cell r="B2103" t="str">
            <v>DOTACIÓN (PRENDAS DE VESTIR Y CALZADO)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</row>
        <row r="2104">
          <cell r="A2104" t="str">
            <v>D35020200130350200301020201002009</v>
          </cell>
          <cell r="B2104" t="str">
            <v>CUERO Y PRODUCTOS DE CUERO; CALZADO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</row>
        <row r="2105">
          <cell r="A2105" t="str">
            <v>D35020200130350200301020201003</v>
          </cell>
          <cell r="B2105" t="str">
            <v>OTROS BIENES TRANSPORTABLES (EXCEPTO PRODUCTOS METÁLICOS, MAQUINARIA Y EQUIPO)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</row>
        <row r="2106">
          <cell r="A2106" t="str">
            <v>D35020200130350200301020201003001</v>
          </cell>
          <cell r="B2106" t="str">
            <v>PRODUCTOS DE MADERA, CORCHO, CESTERÍA Y ESPARTERÍA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</row>
        <row r="2107">
          <cell r="A2107" t="str">
            <v>D35020200130350200301020201003002</v>
          </cell>
          <cell r="B2107" t="str">
            <v>PASTA O PULPA, PAPEL Y PRODUCTOS DE PAPEL; IMPRESOS Y ARTÍCULOS RELACIONADOS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</row>
        <row r="2108">
          <cell r="A2108" t="str">
            <v>D3502020013035020030102020100300201</v>
          </cell>
          <cell r="B2108" t="str">
            <v>PASTA DE PAPEL, PAPEL Y CARTÓN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</row>
        <row r="2109">
          <cell r="A2109" t="str">
            <v>D35020200130350200301020201003004</v>
          </cell>
          <cell r="B2109" t="str">
            <v>QUÍMICOS BÁSICOS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</row>
        <row r="2110">
          <cell r="A2110" t="str">
            <v>D3502020013035020030102020100300407</v>
          </cell>
          <cell r="B2110" t="str">
            <v>PLÁSTICOS EN FORMAS PRIMARIAS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</row>
        <row r="2111">
          <cell r="A2111" t="str">
            <v>D35020200130350200301020201003005</v>
          </cell>
          <cell r="B2111" t="str">
            <v>OTROS PRODUCTOS QUÍMICOS; FIBRAS ARTIFICIALES (O FIBRAS INDUSTRIALES HECHAS POR EL HOMBRE)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</row>
        <row r="2112">
          <cell r="A2112" t="str">
            <v>D3502020013035020030102020100300501</v>
          </cell>
          <cell r="B2112" t="str">
            <v>PINTURAS Y BARNICES Y PRODUCTOS RELACIONADOS; COLORES PARA LA PINTURA ARTÍSTICA; TINTAS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</row>
        <row r="2113">
          <cell r="A2113" t="str">
            <v>D3502020013035020030102020100300504</v>
          </cell>
          <cell r="B2113" t="str">
            <v>PRODUCTOS QUÍMICOS N.C.P.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</row>
        <row r="2114">
          <cell r="A2114" t="str">
            <v>D35020200130350200301020201003006</v>
          </cell>
          <cell r="B2114" t="str">
            <v>PRODUCTOS DE CAUCHO Y PLÁSTICO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</row>
        <row r="2115">
          <cell r="A2115" t="str">
            <v>D3502020013035020030102020100300602</v>
          </cell>
          <cell r="B2115" t="str">
            <v>OTROS PRODUCTOS DE CAUCHO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</row>
        <row r="2116">
          <cell r="A2116" t="str">
            <v>D35020200130350200301020201003007</v>
          </cell>
          <cell r="B2116" t="str">
            <v>VIDRIO Y PRODUCTOS DE VIDRIO Y OTROS PRODUCTOS NO METÁLICOS N.C.P.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</row>
        <row r="2117">
          <cell r="A2117" t="str">
            <v>D3502020013035020030102020100300701</v>
          </cell>
          <cell r="B2117" t="str">
            <v>VIDRIO Y PRODUCTOS DE VIDRIO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</row>
        <row r="2118">
          <cell r="A2118" t="str">
            <v>D3502020013035020030102020100300709</v>
          </cell>
          <cell r="B2118" t="str">
            <v>OTROS PRODUCTOS MINERALES NO METÁLICOS N.C.P.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</row>
        <row r="2119">
          <cell r="A2119" t="str">
            <v>D35020200130350200301020201003008</v>
          </cell>
          <cell r="B2119" t="str">
            <v>OTROS BIENES TRANSPORTABLES N.C.P.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</row>
        <row r="2120">
          <cell r="A2120" t="str">
            <v>D3502020013035020030102020100300801</v>
          </cell>
          <cell r="B2120" t="str">
            <v>MUEBLES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</row>
        <row r="2121">
          <cell r="A2121" t="str">
            <v>D3502020013035020030102020100300809</v>
          </cell>
          <cell r="B2121" t="str">
            <v>OTROS ARTÍCULOS MANUFACTURADOS N.C.P.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</row>
        <row r="2122">
          <cell r="A2122" t="str">
            <v>D35020200130350200301020201004</v>
          </cell>
          <cell r="B2122" t="str">
            <v>PRODUCTOS METÁLICOS Y PAQUETES DE SOFTWARE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</row>
        <row r="2123">
          <cell r="A2123" t="str">
            <v>D35020200130350200301020201004001</v>
          </cell>
          <cell r="B2123" t="str">
            <v>METALES BÁSICOS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</row>
        <row r="2124">
          <cell r="A2124" t="str">
            <v>D35020200130350200301020201004002</v>
          </cell>
          <cell r="B2124" t="str">
            <v>PRODUCTOS METÁLICOS ELABORADOS (EXCEPTO MAQUINARIA Y EQUIPO)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</row>
        <row r="2125">
          <cell r="A2125" t="str">
            <v>D35020200130350200301020201004003</v>
          </cell>
          <cell r="B2125" t="str">
            <v>MAQUINARIA PARA USO GENERAL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</row>
        <row r="2126">
          <cell r="A2126" t="str">
            <v>D3502020013035020030102020100400301</v>
          </cell>
          <cell r="B2126" t="str">
            <v>MOTORES Y TURBINAS Y SUS PARTES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</row>
        <row r="2127">
          <cell r="A2127" t="str">
            <v>D35020200130350200301020201004004</v>
          </cell>
          <cell r="B2127" t="str">
            <v>MAQUINARIA PARA USOS ESPECIALES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</row>
        <row r="2128">
          <cell r="A2128" t="str">
            <v>D3502020013035020030102020100400402</v>
          </cell>
          <cell r="B2128" t="str">
            <v>MÁQUINAS HERRAMIENTAS Y SUS PARTES, PIEZAS Y ACCESORIOS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</row>
        <row r="2129">
          <cell r="A2129" t="str">
            <v>D3502020013035020030102020100400403</v>
          </cell>
          <cell r="B2129" t="str">
            <v>MAQUINARIA PARA LA INDUSTRIA METALÚRGICA Y SUS PARTES Y PIEZAS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</row>
        <row r="2130">
          <cell r="A2130" t="str">
            <v>D3502020013035020030102020100400404</v>
          </cell>
          <cell r="B2130" t="str">
            <v>MAQUINARIA PARA LA MINERÍA, LA EXPLOTACIÓN DE CANTERAS Y LA CONSTRUCCIÓN Y SUS PARTES Y PIEZAS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</row>
        <row r="2131">
          <cell r="A2131" t="str">
            <v>D3502020013035020030102020100400405</v>
          </cell>
          <cell r="B2131" t="str">
            <v>MAQUINARIA PARA LA ELABORACIÓN DE ALIMENTOS, BEBIDAS Y TABACO, Y SUS PARTES Y PIEZAS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</row>
        <row r="2132">
          <cell r="A2132" t="str">
            <v>D3502020013035020030102020100400406</v>
          </cell>
          <cell r="B2132" t="str">
            <v>MAQUINARIA PARA LA FABRICACIÓN DE TEXTILES, PRENDAS DE VESTIR Y ARTÍCULOS DE CUERO, Y SUS PARTES Y PIEZAS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</row>
        <row r="2133">
          <cell r="A2133" t="str">
            <v>D3502020013035020030102020100400409</v>
          </cell>
          <cell r="B2133" t="str">
            <v>OTRA MAQUINARIA PARA USOS ESPECIALES Y SUS PARTES Y PIEZAS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</row>
        <row r="2134">
          <cell r="A2134" t="str">
            <v>D35020200130350200301020201004006</v>
          </cell>
          <cell r="B2134" t="str">
            <v>MAQUINARIA Y APARATOS ELÉCTRICOS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</row>
        <row r="2135">
          <cell r="A2135" t="str">
            <v>D3502020013035020030102020100400605</v>
          </cell>
          <cell r="B2135" t="str">
            <v>LÁMPARAS ELÉCTRICAS DE INCANDESCENCIA O DESCARGA; LÁMPARAS DE ARCO, EQUIPO PARA ALUMBRADO ELÉCTRICO; SUS PARTES Y PIEZAS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</row>
        <row r="2136">
          <cell r="A2136" t="str">
            <v>D3502020013035020030102020100400609</v>
          </cell>
          <cell r="B2136" t="str">
            <v>OTRO EQUIPO ELÉCTRICO Y SUS PARTES Y PIEZAS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</row>
        <row r="2137">
          <cell r="A2137" t="str">
            <v>D35020200130350200301020202</v>
          </cell>
          <cell r="B2137" t="str">
            <v>ADQUISICIÓN DE SERVICIOS</v>
          </cell>
          <cell r="C2137">
            <v>0</v>
          </cell>
          <cell r="D2137">
            <v>130283333</v>
          </cell>
          <cell r="E2137">
            <v>130283333</v>
          </cell>
          <cell r="F2137">
            <v>-44100000</v>
          </cell>
          <cell r="G2137">
            <v>63000000</v>
          </cell>
          <cell r="H2137">
            <v>0</v>
          </cell>
          <cell r="I2137">
            <v>67283333</v>
          </cell>
          <cell r="J2137">
            <v>0</v>
          </cell>
          <cell r="K2137">
            <v>63000000</v>
          </cell>
          <cell r="L2137">
            <v>10500000</v>
          </cell>
          <cell r="M2137">
            <v>23450001</v>
          </cell>
          <cell r="N2137">
            <v>10500000</v>
          </cell>
          <cell r="O2137">
            <v>23450001</v>
          </cell>
        </row>
        <row r="2138">
          <cell r="A2138" t="str">
            <v>D35020200130350200301020202005</v>
          </cell>
          <cell r="B2138" t="str">
            <v>SERVICIOS DE LA CONSTRUCCIÓN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</row>
        <row r="2139">
          <cell r="A2139" t="str">
            <v>D35020200130350200301020202005004</v>
          </cell>
          <cell r="B2139" t="str">
            <v>SERVICIOS DE CONSTRUCCIÓN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</row>
        <row r="2140">
          <cell r="A2140" t="str">
            <v>D3502020013035020030102020200500404</v>
          </cell>
          <cell r="B2140" t="str">
            <v>MONTAJE Y ERECCIÓN DE CONSTRUCCIONES PREFABRICADAS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</row>
        <row r="2141">
          <cell r="A2141" t="str">
            <v>D3502020013035020030102020200500406</v>
          </cell>
          <cell r="B2141" t="str">
            <v>SERVICIOS DE INSTALACIONES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</row>
        <row r="2142">
          <cell r="A2142" t="str">
            <v>D35020200130350200301020202006</v>
          </cell>
          <cell r="B2142" t="str">
            <v>SERVICIOS DE ALOJAMIENTO; SERVICIOS DE SUMINISTRO DE COMIDAS Y BEBIDAS; SERVICIOS DE TRANSPORTE; Y SERVICIOS DE DISTRIBUCIÓN DE ELECTRICIDAD, GAS Y AGUA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</row>
        <row r="2143">
          <cell r="A2143" t="str">
            <v>D35020200130350200301020202006003</v>
          </cell>
          <cell r="B2143" t="str">
            <v>ALOJAMIENTO; SERVICIOS DE SUMINISTROS DE COMIDAS Y BEBIDAS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</row>
        <row r="2144">
          <cell r="A2144" t="str">
            <v>D3502020013035020030102020200600301</v>
          </cell>
          <cell r="B2144" t="str">
            <v>SERVICIOS DE ALOJAMIENTO PARA ESTANCIAS CORTAS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</row>
        <row r="2145">
          <cell r="A2145" t="str">
            <v>D3502020013035020030102020200600303</v>
          </cell>
          <cell r="B2145" t="str">
            <v>SERVICIOS DE SUMINISTRO DE COMIDAS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</row>
        <row r="2146">
          <cell r="A2146" t="str">
            <v>D35020200130350200301020202006004</v>
          </cell>
          <cell r="B2146" t="str">
            <v>SERVICIOS DE TRANSPORTE DE PASAJEROS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</row>
        <row r="2147">
          <cell r="A2147" t="str">
            <v>D35020200130350200301020202006005</v>
          </cell>
          <cell r="B2147" t="str">
            <v>SERVICIOS DE TRANSPORTE DE CARGA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</row>
        <row r="2148">
          <cell r="A2148" t="str">
            <v>D3502020013035020030102020200600501</v>
          </cell>
          <cell r="B2148" t="str">
            <v>SERVICIOS DE TRANSPORTE DE CARGA POR VÍA TERRESTRE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</row>
        <row r="2149">
          <cell r="A2149" t="str">
            <v>D35020200130350200301020202006008</v>
          </cell>
          <cell r="B2149" t="str">
            <v>SERVICIOS POSTALES Y DE MENSAJERÍA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</row>
        <row r="2150">
          <cell r="A2150" t="str">
            <v>D35020200130350200301020202008</v>
          </cell>
          <cell r="B2150" t="str">
            <v>SERVICIOS PRESTADOS A LAS EMPRESAS Y SERVICIOS DE PRODUCCIÓN</v>
          </cell>
          <cell r="C2150">
            <v>0</v>
          </cell>
          <cell r="D2150">
            <v>130283333</v>
          </cell>
          <cell r="E2150">
            <v>130283333</v>
          </cell>
          <cell r="F2150">
            <v>-44100000</v>
          </cell>
          <cell r="G2150">
            <v>63000000</v>
          </cell>
          <cell r="H2150">
            <v>0</v>
          </cell>
          <cell r="I2150">
            <v>67283333</v>
          </cell>
          <cell r="J2150">
            <v>0</v>
          </cell>
          <cell r="K2150">
            <v>63000000</v>
          </cell>
          <cell r="L2150">
            <v>10500000</v>
          </cell>
          <cell r="M2150">
            <v>23450001</v>
          </cell>
          <cell r="N2150">
            <v>10500000</v>
          </cell>
          <cell r="O2150">
            <v>23450001</v>
          </cell>
        </row>
        <row r="2151">
          <cell r="A2151" t="str">
            <v>D35020200130350200301020202008001</v>
          </cell>
          <cell r="B2151" t="str">
            <v>SERVICIOS DE INVESTIGACIÓN Y DESARROLLO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</row>
        <row r="2152">
          <cell r="A2152" t="str">
            <v>D3502020013035020030102020200800102</v>
          </cell>
          <cell r="B2152" t="str">
            <v>SERVICIOS DE INVESTIGACIÓN Y DESARROLLO EXPERIMENTAL EN CIENCIAS SOCIALES Y HUMANIDADES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</row>
        <row r="2153">
          <cell r="A2153" t="str">
            <v>D35020200130350200301020202008003</v>
          </cell>
          <cell r="B2153" t="str">
            <v>OTROS SERVICIOS PROFESIONALES, CIENTÍFICOS Y TÉCNICOS</v>
          </cell>
          <cell r="C2153">
            <v>0</v>
          </cell>
          <cell r="D2153">
            <v>130283333</v>
          </cell>
          <cell r="E2153">
            <v>130283333</v>
          </cell>
          <cell r="F2153">
            <v>-44100000</v>
          </cell>
          <cell r="G2153">
            <v>63000000</v>
          </cell>
          <cell r="H2153">
            <v>0</v>
          </cell>
          <cell r="I2153">
            <v>67283333</v>
          </cell>
          <cell r="J2153">
            <v>0</v>
          </cell>
          <cell r="K2153">
            <v>63000000</v>
          </cell>
          <cell r="L2153">
            <v>10500000</v>
          </cell>
          <cell r="M2153">
            <v>23450001</v>
          </cell>
          <cell r="N2153">
            <v>10500000</v>
          </cell>
          <cell r="O2153">
            <v>23450001</v>
          </cell>
        </row>
        <row r="2154">
          <cell r="A2154" t="str">
            <v>D3502020013035020030102020200800301</v>
          </cell>
          <cell r="B2154" t="str">
            <v>SERVICIOS DE CONSULTORÍA EN ADMINISTRACIÓN Y SERVICIOS DE GESTIÓN; SERVICIOS DE TECNOLOGÍA DE LA INFORMACIÓN</v>
          </cell>
          <cell r="C2154">
            <v>0</v>
          </cell>
          <cell r="D2154">
            <v>32283332</v>
          </cell>
          <cell r="E2154">
            <v>32283332</v>
          </cell>
          <cell r="F2154">
            <v>0</v>
          </cell>
          <cell r="G2154">
            <v>21000000</v>
          </cell>
          <cell r="H2154">
            <v>0</v>
          </cell>
          <cell r="I2154">
            <v>11283332</v>
          </cell>
          <cell r="J2154">
            <v>0</v>
          </cell>
          <cell r="K2154">
            <v>21000000</v>
          </cell>
          <cell r="L2154">
            <v>3500000</v>
          </cell>
          <cell r="M2154">
            <v>8516667</v>
          </cell>
          <cell r="N2154">
            <v>3500000</v>
          </cell>
          <cell r="O2154">
            <v>8516667</v>
          </cell>
        </row>
        <row r="2155">
          <cell r="A2155" t="str">
            <v>D3502020013035020030102020200800306</v>
          </cell>
          <cell r="B2155" t="str">
            <v>SERVICIOS DE PUBLICIDAD Y EL SUMINISTRO DE ESPACIO O TIEMPO PUBLICITARIOS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</row>
        <row r="2156">
          <cell r="A2156" t="str">
            <v>D3502020013035020030102020200800308</v>
          </cell>
          <cell r="B2156" t="str">
            <v>SERVICIOS FOTOGRÁFICOS Y SERVICIOS DE REVELADO FOTOGRÁFICO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</row>
        <row r="2157">
          <cell r="A2157" t="str">
            <v>D3502020013035020030102020200800309</v>
          </cell>
          <cell r="B2157" t="str">
            <v>OTROS SERVICIOS PROFESIONALES Y TÉCNICOS N.C.P.</v>
          </cell>
          <cell r="C2157">
            <v>0</v>
          </cell>
          <cell r="D2157">
            <v>98000001</v>
          </cell>
          <cell r="E2157">
            <v>98000001</v>
          </cell>
          <cell r="F2157">
            <v>-44100000</v>
          </cell>
          <cell r="G2157">
            <v>42000000</v>
          </cell>
          <cell r="H2157">
            <v>0</v>
          </cell>
          <cell r="I2157">
            <v>56000001</v>
          </cell>
          <cell r="J2157">
            <v>0</v>
          </cell>
          <cell r="K2157">
            <v>42000000</v>
          </cell>
          <cell r="L2157">
            <v>7000000</v>
          </cell>
          <cell r="M2157">
            <v>14933334</v>
          </cell>
          <cell r="N2157">
            <v>7000000</v>
          </cell>
          <cell r="O2157">
            <v>14933334</v>
          </cell>
        </row>
        <row r="2158">
          <cell r="A2158" t="str">
            <v>D35020200130350200301020202008004</v>
          </cell>
          <cell r="B2158" t="str">
            <v>SERVICIOS DE TELECOMUNICACIONES, TRANSMISIÓN Y SUMINISTRO DE INFORMACIÓN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</row>
        <row r="2159">
          <cell r="A2159" t="str">
            <v>D3502020013035020030102020200800401</v>
          </cell>
          <cell r="B2159" t="str">
            <v>SERVICIOS DE TELEFONÍA Y OTRAS TELECOMUNICACIONES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</row>
        <row r="2160">
          <cell r="A2160" t="str">
            <v>D35020200130350200301020202008005</v>
          </cell>
          <cell r="B2160" t="str">
            <v>SERVICIOS DE SOPORTE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</row>
        <row r="2161">
          <cell r="A2161" t="str">
            <v>D3502020013035020030102020200800509</v>
          </cell>
          <cell r="B2161" t="str">
            <v>OTROS SERVICIOS AUXILIARES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</row>
        <row r="2162">
          <cell r="A2162" t="str">
            <v>D35020200130350200301020202010</v>
          </cell>
          <cell r="B2162" t="str">
            <v>VIÁTICOS DE LOS FUNCIONARIOS EN COMISIÓN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</row>
        <row r="2163">
          <cell r="A2163" t="str">
            <v>D35020200130350200305</v>
          </cell>
          <cell r="B2163" t="str">
            <v>ESTABLECER ALIANZAS PARA LA COFINANCIACIÓN DE PROYECTOS DE DESARROLLO DE LA ACTIVIDAD ARTESANAL A NIVEL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</row>
        <row r="2164">
          <cell r="A2164" t="str">
            <v>D35020200130350200305020201</v>
          </cell>
          <cell r="B2164" t="str">
            <v>MATERIALES Y SUMINISTROS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</row>
        <row r="2165">
          <cell r="A2165" t="str">
            <v>D35020200130350200305020201000</v>
          </cell>
          <cell r="B2165" t="str">
            <v>AGRICULTURA, SILVICULTURA Y PRODUCTOS DE LA PESCA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</row>
        <row r="2166">
          <cell r="A2166" t="str">
            <v>D35020200130350200305020201000001</v>
          </cell>
          <cell r="B2166" t="str">
            <v>PRODUCTOS DE LA AGRICULTURA Y LA HORTICULTURA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</row>
        <row r="2167">
          <cell r="A2167" t="str">
            <v>D3502020013035020030502020100000109</v>
          </cell>
          <cell r="B2167" t="str">
            <v>PRODUCTOS DE FORRAJE, FIBRAS, PLANTAS VIVAS, FLORES Y CAPULLOS DE FLORES, TABACO EN RAMA Y CAUCHO NATURAL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</row>
        <row r="2168">
          <cell r="A2168" t="str">
            <v>D35020200130350200305020201000002</v>
          </cell>
          <cell r="B2168" t="str">
            <v>ANIMALES VIVOS Y PRODUCTOS ANIMALES (EXCEPTO LA CARNE)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</row>
        <row r="2169">
          <cell r="A2169" t="str">
            <v>D3502020013035020030502020100000209</v>
          </cell>
          <cell r="B2169" t="str">
            <v>OTROS PRODUCTOS ANIMALES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</row>
        <row r="2170">
          <cell r="A2170" t="str">
            <v>D35020200130350200305020201000003</v>
          </cell>
          <cell r="B2170" t="str">
            <v>PRODUCTOS DE LA SILVICULTURA Y DE LA EXPLOTACIÓN FORESTAL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</row>
        <row r="2171">
          <cell r="A2171" t="str">
            <v>D3502020013035020030502020100000301</v>
          </cell>
          <cell r="B2171" t="str">
            <v>MADERA EN BRUTO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</row>
        <row r="2172">
          <cell r="A2172" t="str">
            <v>D35020200130350200305020201002</v>
          </cell>
          <cell r="B2172" t="str">
            <v>PRODUCTOS ALIMENTICIOS, BEBIDAS Y TABACO; TEXTILES, PRENDAS DE VESTIR Y PRODUCTOS DE CUERO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</row>
        <row r="2173">
          <cell r="A2173" t="str">
            <v>D35020200130350200305020201002001</v>
          </cell>
          <cell r="B2173" t="str">
            <v>CARNE, PESCADO, FRUTAS, HORTALIZAS, ACEITES Y GRASAS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</row>
        <row r="2174">
          <cell r="A2174" t="str">
            <v>D3502020013035020030502020100200105</v>
          </cell>
          <cell r="B2174" t="str">
            <v>ACEITES Y GRASAS ANIMALES Y VEGETALES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</row>
        <row r="2175">
          <cell r="A2175" t="str">
            <v>D3502020013035020030502020100200107</v>
          </cell>
          <cell r="B217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</row>
        <row r="2176">
          <cell r="A2176" t="str">
            <v>D35020200130350200305020201002006</v>
          </cell>
          <cell r="B2176" t="str">
            <v>HILADOS E HILOS; TEJIDOS DE FIBRAS TEXTILES INCLUSO AFELPADOS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</row>
        <row r="2177">
          <cell r="A2177" t="str">
            <v>D35020200130350200305020201002007</v>
          </cell>
          <cell r="B2177" t="str">
            <v>ARTÍCULOS TEXTILES (EXCEPTO PRENDAS DE VESTIR)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</row>
        <row r="2178">
          <cell r="A2178" t="str">
            <v>D35020200130350200305020201002008</v>
          </cell>
          <cell r="B2178" t="str">
            <v>DOTACIÓN (PRENDAS DE VESTIR Y CALZADO)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</row>
        <row r="2179">
          <cell r="A2179" t="str">
            <v>D35020200130350200305020201002009</v>
          </cell>
          <cell r="B2179" t="str">
            <v>CUERO Y PRODUCTOS DE CUERO; CALZADO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</row>
        <row r="2180">
          <cell r="A2180" t="str">
            <v>D35020200130350200305020201003</v>
          </cell>
          <cell r="B2180" t="str">
            <v>OTROS BIENES TRANSPORTABLES (EXCEPTO PRODUCTOS METÁLICOS, MAQUINARIA Y EQUIPO)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</row>
        <row r="2181">
          <cell r="A2181" t="str">
            <v>D35020200130350200305020201003001</v>
          </cell>
          <cell r="B2181" t="str">
            <v>PRODUCTOS DE MADERA, CORCHO, CESTERÍA Y ESPARTERÍA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</row>
        <row r="2182">
          <cell r="A2182" t="str">
            <v>D35020200130350200305020201003002</v>
          </cell>
          <cell r="B2182" t="str">
            <v>PASTA O PULPA, PAPEL Y PRODUCTOS DE PAPEL; IMPRESOS Y ARTÍCULOS RELACIONADOS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</row>
        <row r="2183">
          <cell r="A2183" t="str">
            <v>D3502020013035020030502020100300201</v>
          </cell>
          <cell r="B2183" t="str">
            <v>PASTA DE PAPEL, PAPEL Y CARTÓN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</row>
        <row r="2184">
          <cell r="A2184" t="str">
            <v>D35020200130350200305020201003004</v>
          </cell>
          <cell r="B2184" t="str">
            <v>QUÍMICOS BÁSICOS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</row>
        <row r="2185">
          <cell r="A2185" t="str">
            <v>D3502020013035020030502020100300407</v>
          </cell>
          <cell r="B2185" t="str">
            <v>PLÁSTICOS EN FORMAS PRIMARIAS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</row>
        <row r="2186">
          <cell r="A2186" t="str">
            <v>D35020200130350200305020201003005</v>
          </cell>
          <cell r="B2186" t="str">
            <v>OTROS PRODUCTOS QUÍMICOS; FIBRAS ARTIFICIALES (O FIBRAS INDUSTRIALES HECHAS POR EL HOMBRE)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</row>
        <row r="2187">
          <cell r="A2187" t="str">
            <v>D3502020013035020030502020100300501</v>
          </cell>
          <cell r="B2187" t="str">
            <v>PINTURAS Y BARNICES Y PRODUCTOS RELACIONADOS; COLORES PARA LA PINTURA ARTÍSTICA; TINTAS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</row>
        <row r="2188">
          <cell r="A2188" t="str">
            <v>D3502020013035020030502020100300504</v>
          </cell>
          <cell r="B2188" t="str">
            <v>PRODUCTOS QUÍMICOS N.C.P.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</row>
        <row r="2189">
          <cell r="A2189" t="str">
            <v>D35020200130350200305020201003006</v>
          </cell>
          <cell r="B2189" t="str">
            <v>PRODUCTOS DE CAUCHO Y PLÁSTICO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</row>
        <row r="2190">
          <cell r="A2190" t="str">
            <v>D3502020013035020030502020100300602</v>
          </cell>
          <cell r="B2190" t="str">
            <v>OTROS PRODUCTOS DE CAUCHO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</row>
        <row r="2191">
          <cell r="A2191" t="str">
            <v>D35020200130350200305020201003007</v>
          </cell>
          <cell r="B2191" t="str">
            <v>VIDRIO Y PRODUCTOS DE VIDRIO Y OTROS PRODUCTOS NO METÁLICOS N.C.P.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</row>
        <row r="2192">
          <cell r="A2192" t="str">
            <v>D3502020013035020030502020100300701</v>
          </cell>
          <cell r="B2192" t="str">
            <v>VIDRIO Y PRODUCTOS DE VIDRIO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</row>
        <row r="2193">
          <cell r="A2193" t="str">
            <v>D3502020013035020030502020100300709</v>
          </cell>
          <cell r="B2193" t="str">
            <v>OTROS PRODUCTOS MINERALES NO METÁLICOS N.C.P.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</row>
        <row r="2194">
          <cell r="A2194" t="str">
            <v>D35020200130350200305020201003008</v>
          </cell>
          <cell r="B2194" t="str">
            <v>OTROS BIENES TRANSPORTABLES N.C.P.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</row>
        <row r="2195">
          <cell r="A2195" t="str">
            <v>D3502020013035020030502020100300801</v>
          </cell>
          <cell r="B2195" t="str">
            <v>MUEBLES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</row>
        <row r="2196">
          <cell r="A2196" t="str">
            <v>D3502020013035020030502020100300809</v>
          </cell>
          <cell r="B2196" t="str">
            <v>OTROS ARTÍCULOS MANUFACTURADOS N.C.P.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</row>
        <row r="2197">
          <cell r="A2197" t="str">
            <v>D35020200130350200305020201004</v>
          </cell>
          <cell r="B2197" t="str">
            <v>PRODUCTOS METÁLICOS Y PAQUETES DE SOFTWARE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</row>
        <row r="2198">
          <cell r="A2198" t="str">
            <v>D35020200130350200305020201004001</v>
          </cell>
          <cell r="B2198" t="str">
            <v>METALES BÁSICOS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</row>
        <row r="2199">
          <cell r="A2199" t="str">
            <v>D35020200130350200305020201004002</v>
          </cell>
          <cell r="B2199" t="str">
            <v>PRODUCTOS METÁLICOS ELABORADOS (EXCEPTO MAQUINARIA Y EQUIPO)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</row>
        <row r="2200">
          <cell r="A2200" t="str">
            <v>D35020200130350200305020201004003</v>
          </cell>
          <cell r="B2200" t="str">
            <v>MAQUINARIA PARA USO GENERAL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</row>
        <row r="2201">
          <cell r="A2201" t="str">
            <v>D3502020013035020030502020100400301</v>
          </cell>
          <cell r="B2201" t="str">
            <v>MOTORES Y TURBINAS Y SUS PARTES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</row>
        <row r="2202">
          <cell r="A2202" t="str">
            <v>D35020200130350200305020201004004</v>
          </cell>
          <cell r="B2202" t="str">
            <v>MAQUINARIA PARA USOS ESPECIALES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</row>
        <row r="2203">
          <cell r="A2203" t="str">
            <v>D3502020013035020030502020100400402</v>
          </cell>
          <cell r="B2203" t="str">
            <v>MÁQUINAS HERRAMIENTAS Y SUS PARTES, PIEZAS Y ACCESORIOS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</row>
        <row r="2204">
          <cell r="A2204" t="str">
            <v>D3502020013035020030502020100400403</v>
          </cell>
          <cell r="B2204" t="str">
            <v>MAQUINARIA PARA LA INDUSTRIA METALÚRGICA Y SUS PARTES Y PIEZAS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</row>
        <row r="2205">
          <cell r="A2205" t="str">
            <v>D3502020013035020030502020100400404</v>
          </cell>
          <cell r="B2205" t="str">
            <v>MAQUINARIA PARA LA MINERÍA, LA EXPLOTACIÓN DE CANTERAS Y LA CONSTRUCCIÓN Y SUS PARTES Y PIEZAS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</row>
        <row r="2206">
          <cell r="A2206" t="str">
            <v>D3502020013035020030502020100400405</v>
          </cell>
          <cell r="B2206" t="str">
            <v>MAQUINARIA PARA LA ELABORACIÓN DE ALIMENTOS, BEBIDAS Y TABACO, Y SUS PARTES Y PIEZAS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</row>
        <row r="2207">
          <cell r="A2207" t="str">
            <v>D3502020013035020030502020100400406</v>
          </cell>
          <cell r="B2207" t="str">
            <v>MAQUINARIA PARA LA FABRICACIÓN DE TEXTILES, PRENDAS DE VESTIR Y ARTÍCULOS DE CUERO, Y SUS PARTES Y PIEZAS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</row>
        <row r="2208">
          <cell r="A2208" t="str">
            <v>D3502020013035020030502020100400409</v>
          </cell>
          <cell r="B2208" t="str">
            <v>OTRA MAQUINARIA PARA USOS ESPECIALES Y SUS PARTES Y PIEZAS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</row>
        <row r="2209">
          <cell r="A2209" t="str">
            <v>D35020200130350200305020201004006</v>
          </cell>
          <cell r="B2209" t="str">
            <v>MAQUINARIA Y APARATOS ELÉCTRICOS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</row>
        <row r="2210">
          <cell r="A2210" t="str">
            <v>D3502020013035020030502020100400605</v>
          </cell>
          <cell r="B2210" t="str">
            <v>LÁMPARAS ELÉCTRICAS DE INCANDESCENCIA O DESCARGA; LÁMPARAS DE ARCO, EQUIPO PARA ALUMBRADO ELÉCTRICO; SUS PARTES Y PIEZAS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</row>
        <row r="2211">
          <cell r="A2211" t="str">
            <v>D3502020013035020030502020100400609</v>
          </cell>
          <cell r="B2211" t="str">
            <v>OTRO EQUIPO ELÉCTRICO Y SUS PARTES Y PIEZAS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</row>
        <row r="2212">
          <cell r="A2212" t="str">
            <v>D35020200130350200305020202</v>
          </cell>
          <cell r="B2212" t="str">
            <v>ADQUISICIÓN DE SERVICIOS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</row>
        <row r="2213">
          <cell r="A2213" t="str">
            <v>D35020200130350200305020202005</v>
          </cell>
          <cell r="B2213" t="str">
            <v>SERVICIOS DE LA CONSTRUCCIÓN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</row>
        <row r="2214">
          <cell r="A2214" t="str">
            <v>D35020200130350200305020202005004</v>
          </cell>
          <cell r="B2214" t="str">
            <v>SERVICIOS DE CONSTRUCCIÓN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</row>
        <row r="2215">
          <cell r="A2215" t="str">
            <v>D3502020013035020030502020200500404</v>
          </cell>
          <cell r="B2215" t="str">
            <v>MONTAJE Y ERECCIÓN DE CONSTRUCCIONES PREFABRICADAS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</row>
        <row r="2216">
          <cell r="A2216" t="str">
            <v>D3502020013035020030502020200500406</v>
          </cell>
          <cell r="B2216" t="str">
            <v>SERVICIOS DE INSTALACIONES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</row>
        <row r="2217">
          <cell r="A2217" t="str">
            <v>D35020200130350200305020202006</v>
          </cell>
          <cell r="B2217" t="str">
            <v>SERVICIOS DE ALOJAMIENTO; SERVICIOS DE SUMINISTRO DE COMIDAS Y BEBIDAS; SERVICIOS DE TRANSPORTE; Y SERVICIOS DE DISTRIBUCIÓN DE ELECTRICIDAD, GAS Y AGUA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</row>
        <row r="2218">
          <cell r="A2218" t="str">
            <v>D35020200130350200305020202006003</v>
          </cell>
          <cell r="B2218" t="str">
            <v>ALOJAMIENTO; SERVICIOS DE SUMINISTROS DE COMIDAS Y BEBIDAS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</row>
        <row r="2219">
          <cell r="A2219" t="str">
            <v>D3502020013035020030502020200600301</v>
          </cell>
          <cell r="B2219" t="str">
            <v>SERVICIOS DE ALOJAMIENTO PARA ESTANCIAS CORTAS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</row>
        <row r="2220">
          <cell r="A2220" t="str">
            <v>D3502020013035020030502020200600303</v>
          </cell>
          <cell r="B2220" t="str">
            <v>SERVICIOS DE SUMINISTRO DE COMIDAS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</row>
        <row r="2221">
          <cell r="A2221" t="str">
            <v>D35020200130350200305020202006004</v>
          </cell>
          <cell r="B2221" t="str">
            <v>SERVICIOS DE TRANSPORTE DE PASAJEROS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</row>
        <row r="2222">
          <cell r="A2222" t="str">
            <v>D35020200130350200305020202006005</v>
          </cell>
          <cell r="B2222" t="str">
            <v>SERVICIOS DE TRANSPORTE DE CARGA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</row>
        <row r="2223">
          <cell r="A2223" t="str">
            <v>D3502020013035020030502020200600501</v>
          </cell>
          <cell r="B2223" t="str">
            <v>SERVICIOS DE TRANSPORTE DE CARGA POR VÍA TERRESTRE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</row>
        <row r="2224">
          <cell r="A2224" t="str">
            <v>D35020200130350200305020202006008</v>
          </cell>
          <cell r="B2224" t="str">
            <v>SERVICIOS POSTALES Y DE MENSAJERÍA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</row>
        <row r="2225">
          <cell r="A2225" t="str">
            <v>D35020200130350200305020202008</v>
          </cell>
          <cell r="B2225" t="str">
            <v>SERVICIOS PRESTADOS A LAS EMPRESAS Y SERVICIOS DE PRODUCCIÓN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</row>
        <row r="2226">
          <cell r="A2226" t="str">
            <v>D35020200130350200305020202008001</v>
          </cell>
          <cell r="B2226" t="str">
            <v>SERVICIOS DE INVESTIGACIÓN Y DESARROLLO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</row>
        <row r="2227">
          <cell r="A2227" t="str">
            <v>D3502020013035020030502020200800102</v>
          </cell>
          <cell r="B2227" t="str">
            <v>SERVICIOS DE INVESTIGACIÓN Y DESARROLLO EXPERIMENTAL EN CIENCIAS SOCIALES Y HUMANIDADES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</row>
        <row r="2228">
          <cell r="A2228" t="str">
            <v>D35020200130350200305020202008003</v>
          </cell>
          <cell r="B2228" t="str">
            <v>OTROS SERVICIOS PROFESIONALES, CIENTÍFICOS Y TÉCNICOS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</row>
        <row r="2229">
          <cell r="A2229" t="str">
            <v>D3502020013035020030502020200800301</v>
          </cell>
          <cell r="B2229" t="str">
            <v>SERVICIOS DE CONSULTORÍA EN ADMINISTRACIÓN Y SERVICIOS DE GESTIÓN; SERVICIOS DE TECNOLOGÍA DE LA INFORMACIÓN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</row>
        <row r="2230">
          <cell r="A2230" t="str">
            <v>D3502020013035020030502020200800306</v>
          </cell>
          <cell r="B2230" t="str">
            <v>SERVICIOS DE PUBLICIDAD Y EL SUMINISTRO DE ESPACIO O TIEMPO PUBLICITARIOS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</row>
        <row r="2231">
          <cell r="A2231" t="str">
            <v>D3502020013035020030502020200800308</v>
          </cell>
          <cell r="B2231" t="str">
            <v>SERVICIOS FOTOGRÁFICOS Y SERVICIOS DE REVELADO FOTOGRÁFICO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</row>
        <row r="2232">
          <cell r="A2232" t="str">
            <v>D3502020013035020030502020200800309</v>
          </cell>
          <cell r="B2232" t="str">
            <v>OTROS SERVICIOS PROFESIONALES Y TÉCNICOS N.C.P.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</row>
        <row r="2233">
          <cell r="A2233" t="str">
            <v>D35020200130350200305020202008004</v>
          </cell>
          <cell r="B2233" t="str">
            <v>SERVICIOS DE TELECOMUNICACIONES, TRANSMISIÓN Y SUMINISTRO DE INFORMACIÓN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</row>
        <row r="2234">
          <cell r="A2234" t="str">
            <v>D3502020013035020030502020200800401</v>
          </cell>
          <cell r="B2234" t="str">
            <v>SERVICIOS DE TELEFONÍA Y OTRAS TELECOMUNICACIONES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</row>
        <row r="2235">
          <cell r="A2235" t="str">
            <v>D35020200130350200305020202008005</v>
          </cell>
          <cell r="B2235" t="str">
            <v>SERVICIOS DE SOPORTE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</row>
        <row r="2236">
          <cell r="A2236" t="str">
            <v>D3502020013035020030502020200800509</v>
          </cell>
          <cell r="B2236" t="str">
            <v>OTROS SERVICIOS AUXILIARES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</row>
        <row r="2237">
          <cell r="A2237" t="str">
            <v>D35020200130350200305020202010</v>
          </cell>
          <cell r="B2237" t="str">
            <v>VIÁTICOS DE LOS FUNCIONARIOS EN COMISIÓN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</row>
        <row r="2238">
          <cell r="A2238" t="str">
            <v>D3502020014</v>
          </cell>
          <cell r="B2238" t="str">
            <v>ASISTENCIA PARA FORTALECER, A TRAVÉS DE UN ENFOQUE DE GESTIÓN SOCIAL INTEGRAL GSI, A LA POBLACIÓN ARTESANA EN CONDICIÓN DE VÍCTIMA O VULNERABLE, PARA EL MEJORAMIENTO DE LA CAPACIDAD PRODUCTIVA, DISEÑO, PRODUCCIÓN, COMERCIALIZACIÓN Y REINVERSIÓN NACIONAL</v>
          </cell>
          <cell r="C2238">
            <v>2190000000</v>
          </cell>
          <cell r="D2238">
            <v>-421336103</v>
          </cell>
          <cell r="E2238">
            <v>1768663897</v>
          </cell>
          <cell r="F2238">
            <v>106393742</v>
          </cell>
          <cell r="G2238">
            <v>1071670088</v>
          </cell>
          <cell r="H2238">
            <v>272042387</v>
          </cell>
          <cell r="I2238">
            <v>696993809</v>
          </cell>
          <cell r="J2238">
            <v>54447703</v>
          </cell>
          <cell r="K2238">
            <v>799627701</v>
          </cell>
          <cell r="L2238">
            <v>61407735</v>
          </cell>
          <cell r="M2238">
            <v>130521070</v>
          </cell>
          <cell r="N2238">
            <v>65407735</v>
          </cell>
          <cell r="O2238">
            <v>130521070</v>
          </cell>
        </row>
        <row r="2239">
          <cell r="A2239" t="str">
            <v>D350202001403502001</v>
          </cell>
          <cell r="B2239" t="str">
            <v>SERVICIO DE APOYO PARA LA FORMACIÓN DE CAPITAL HUMANO PERTINENTE PARA EL DESARROLLO EMPRESARIAL DE LOS TERRITORIOS</v>
          </cell>
          <cell r="C2239">
            <v>140000000</v>
          </cell>
          <cell r="D2239">
            <v>-48433334</v>
          </cell>
          <cell r="E2239">
            <v>91566666</v>
          </cell>
          <cell r="F2239">
            <v>0</v>
          </cell>
          <cell r="G2239">
            <v>91566666</v>
          </cell>
          <cell r="H2239">
            <v>0</v>
          </cell>
          <cell r="I2239">
            <v>0</v>
          </cell>
          <cell r="J2239">
            <v>0</v>
          </cell>
          <cell r="K2239">
            <v>91566666</v>
          </cell>
          <cell r="L2239">
            <v>8399999</v>
          </cell>
          <cell r="M2239">
            <v>9216666</v>
          </cell>
          <cell r="N2239">
            <v>8399999</v>
          </cell>
          <cell r="O2239">
            <v>9216666</v>
          </cell>
        </row>
        <row r="2240">
          <cell r="A2240" t="str">
            <v>D35020200140350200101</v>
          </cell>
          <cell r="B2240" t="str">
            <v>IMPLEMENTAR LA ESTRATEGIA DE GESTIÓN SOCIAL INTEGRAL (GSI) PARA EL SECTOR ARTESANAL.</v>
          </cell>
          <cell r="C2240">
            <v>70000000</v>
          </cell>
          <cell r="D2240">
            <v>-32333334</v>
          </cell>
          <cell r="E2240">
            <v>37666666</v>
          </cell>
          <cell r="F2240">
            <v>0</v>
          </cell>
          <cell r="G2240">
            <v>37666666</v>
          </cell>
          <cell r="H2240">
            <v>0</v>
          </cell>
          <cell r="I2240">
            <v>0</v>
          </cell>
          <cell r="J2240">
            <v>0</v>
          </cell>
          <cell r="K2240">
            <v>37666666</v>
          </cell>
          <cell r="L2240">
            <v>1983333</v>
          </cell>
          <cell r="M2240">
            <v>1983333</v>
          </cell>
          <cell r="N2240">
            <v>1983333</v>
          </cell>
          <cell r="O2240">
            <v>1983333</v>
          </cell>
        </row>
        <row r="2241">
          <cell r="A2241" t="str">
            <v>D35020200140350200101020201</v>
          </cell>
          <cell r="B2241" t="str">
            <v>MATERIALES Y SUMINISTROS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</row>
        <row r="2242">
          <cell r="A2242" t="str">
            <v>D35020200140350200101020201000</v>
          </cell>
          <cell r="B2242" t="str">
            <v>AGRICULTURA, SILVICULTURA Y PRODUCTOS DE LA PESCA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</row>
        <row r="2243">
          <cell r="A2243" t="str">
            <v>D35020200140350200101020201000001</v>
          </cell>
          <cell r="B2243" t="str">
            <v>PRODUCTOS DE LA AGRICULTURA Y LA HORTICULTURA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</row>
        <row r="2244">
          <cell r="A2244" t="str">
            <v>D3502020014035020010102020100000109</v>
          </cell>
          <cell r="B2244" t="str">
            <v>PRODUCTOS DE FORRAJE, FIBRAS, PLANTAS VIVAS, FLORES Y CAPULLOS DE FLORES, TABACO EN RAMA Y CAUCHO NATURAL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</row>
        <row r="2245">
          <cell r="A2245" t="str">
            <v>D35020200140350200101020201000002</v>
          </cell>
          <cell r="B2245" t="str">
            <v>ANIMALES VIVOS Y PRODUCTOS ANIMALES (EXCEPTO LA CARNE)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</row>
        <row r="2246">
          <cell r="A2246" t="str">
            <v>D3502020014035020010102020100000209</v>
          </cell>
          <cell r="B2246" t="str">
            <v>OTROS PRODUCTOS ANIMALES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</row>
        <row r="2247">
          <cell r="A2247" t="str">
            <v>D35020200140350200101020201000003</v>
          </cell>
          <cell r="B2247" t="str">
            <v>PRODUCTOS DE LA SILVICULTURA Y DE LA EXPLOTACIÓN FORESTAL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</row>
        <row r="2248">
          <cell r="A2248" t="str">
            <v>D3502020014035020010102020100000301</v>
          </cell>
          <cell r="B2248" t="str">
            <v>MADERA EN BRUTO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</row>
        <row r="2249">
          <cell r="A2249" t="str">
            <v>D35020200140350200101020201002</v>
          </cell>
          <cell r="B2249" t="str">
            <v>PRODUCTOS ALIMENTICIOS, BEBIDAS Y TABACO; TEXTILES, PRENDAS DE VESTIR Y PRODUCTOS DE CUERO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</row>
        <row r="2250">
          <cell r="A2250" t="str">
            <v>D35020200140350200101020201002001</v>
          </cell>
          <cell r="B2250" t="str">
            <v>CARNE, PESCADO, FRUTAS, HORTALIZAS, ACEITES Y GRASAS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</row>
        <row r="2251">
          <cell r="A2251" t="str">
            <v>D3502020014035020010102020100200105</v>
          </cell>
          <cell r="B2251" t="str">
            <v>ACEITES Y GRASAS ANIMALES Y VEGETALES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</row>
        <row r="2252">
          <cell r="A2252" t="str">
            <v>D3502020014035020010102020100200107</v>
          </cell>
          <cell r="B225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</row>
        <row r="2253">
          <cell r="A2253" t="str">
            <v>D35020200140350200101020201002006</v>
          </cell>
          <cell r="B2253" t="str">
            <v>HILADOS E HILOS; TEJIDOS DE FIBRAS TEXTILES INCLUSO AFELPADOS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</row>
        <row r="2254">
          <cell r="A2254" t="str">
            <v>D35020200140350200101020201002007</v>
          </cell>
          <cell r="B2254" t="str">
            <v>ARTÍCULOS TEXTILES (EXCEPTO PRENDAS DE VESTIR)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</row>
        <row r="2255">
          <cell r="A2255" t="str">
            <v>D35020200140350200101020201002008</v>
          </cell>
          <cell r="B2255" t="str">
            <v>DOTACIÓN (PRENDAS DE VESTIR Y CALZADO)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</row>
        <row r="2256">
          <cell r="A2256" t="str">
            <v>D35020200140350200101020201002009</v>
          </cell>
          <cell r="B2256" t="str">
            <v>CUERO Y PRODUCTOS DE CUERO; CALZADO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</row>
        <row r="2257">
          <cell r="A2257" t="str">
            <v>D35020200140350200101020201003</v>
          </cell>
          <cell r="B2257" t="str">
            <v>OTROS BIENES TRANSPORTABLES (EXCEPTO PRODUCTOS METÁLICOS, MAQUINARIA Y EQUIPO)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</row>
        <row r="2258">
          <cell r="A2258" t="str">
            <v>D35020200140350200101020201003001</v>
          </cell>
          <cell r="B2258" t="str">
            <v>PRODUCTOS DE MADERA, CORCHO, CESTERÍA Y ESPARTERÍA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</row>
        <row r="2259">
          <cell r="A2259" t="str">
            <v>D35020200140350200101020201003002</v>
          </cell>
          <cell r="B2259" t="str">
            <v>PASTA O PULPA, PAPEL Y PRODUCTOS DE PAPEL; IMPRESOS Y ARTÍCULOS RELACIONADOS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</row>
        <row r="2260">
          <cell r="A2260" t="str">
            <v>D3502020014035020010102020100300201</v>
          </cell>
          <cell r="B2260" t="str">
            <v>PASTA DE PAPEL, PAPEL Y CARTÓN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</row>
        <row r="2261">
          <cell r="A2261" t="str">
            <v>D35020200140350200101020201003004</v>
          </cell>
          <cell r="B2261" t="str">
            <v>QUÍMICOS BÁSICOS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</row>
        <row r="2262">
          <cell r="A2262" t="str">
            <v>D3502020014035020010102020100300407</v>
          </cell>
          <cell r="B2262" t="str">
            <v>PLÁSTICOS EN FORMAS PRIMARIAS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</row>
        <row r="2263">
          <cell r="A2263" t="str">
            <v>D35020200140350200101020201003005</v>
          </cell>
          <cell r="B2263" t="str">
            <v>OTROS PRODUCTOS QUÍMICOS; FIBRAS ARTIFICIALES (O FIBRAS INDUSTRIALES HECHAS POR EL HOMBRE)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</row>
        <row r="2264">
          <cell r="A2264" t="str">
            <v>D3502020014035020010102020100300501</v>
          </cell>
          <cell r="B2264" t="str">
            <v>PINTURAS Y BARNICES Y PRODUCTOS RELACIONADOS; COLORES PARA LA PINTURA ARTÍSTICA; TINTAS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</row>
        <row r="2265">
          <cell r="A2265" t="str">
            <v>D3502020014035020010102020100300504</v>
          </cell>
          <cell r="B2265" t="str">
            <v>PRODUCTOS QUÍMICOS N.C.P.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</row>
        <row r="2266">
          <cell r="A2266" t="str">
            <v>D35020200140350200101020201003006</v>
          </cell>
          <cell r="B2266" t="str">
            <v>PRODUCTOS DE CAUCHO Y PLÁSTICO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</row>
        <row r="2267">
          <cell r="A2267" t="str">
            <v>D3502020014035020010102020100300602</v>
          </cell>
          <cell r="B2267" t="str">
            <v>OTROS PRODUCTOS DE CAUCHO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</row>
        <row r="2268">
          <cell r="A2268" t="str">
            <v>D35020200140350200101020201003007</v>
          </cell>
          <cell r="B2268" t="str">
            <v>VIDRIO Y PRODUCTOS DE VIDRIO Y OTROS PRODUCTOS NO METÁLICOS N.C.P.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</row>
        <row r="2269">
          <cell r="A2269" t="str">
            <v>D3502020014035020010102020100300701</v>
          </cell>
          <cell r="B2269" t="str">
            <v>VIDRIO Y PRODUCTOS DE VIDRIO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</row>
        <row r="2270">
          <cell r="A2270" t="str">
            <v>D3502020014035020010102020100300709</v>
          </cell>
          <cell r="B2270" t="str">
            <v>OTROS PRODUCTOS MINERALES NO METÁLICOS N.C.P.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</row>
        <row r="2271">
          <cell r="A2271" t="str">
            <v>D35020200140350200101020201003008</v>
          </cell>
          <cell r="B2271" t="str">
            <v>OTROS BIENES TRANSPORTABLES N.C.P.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</row>
        <row r="2272">
          <cell r="A2272" t="str">
            <v>D3502020014035020010102020100300801</v>
          </cell>
          <cell r="B2272" t="str">
            <v>MUEBLES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</row>
        <row r="2273">
          <cell r="A2273" t="str">
            <v>D3502020014035020010102020100300809</v>
          </cell>
          <cell r="B2273" t="str">
            <v>OTROS ARTÍCULOS MANUFACTURADOS N.C.P.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</row>
        <row r="2274">
          <cell r="A2274" t="str">
            <v>D35020200140350200101020201004</v>
          </cell>
          <cell r="B2274" t="str">
            <v>PRODUCTOS METÁLICOS Y PAQUETES DE SOFTWARE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</row>
        <row r="2275">
          <cell r="A2275" t="str">
            <v>D35020200140350200101020201004001</v>
          </cell>
          <cell r="B2275" t="str">
            <v>METALES BÁSICOS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</row>
        <row r="2276">
          <cell r="A2276" t="str">
            <v>D35020200140350200101020201004002</v>
          </cell>
          <cell r="B2276" t="str">
            <v>PRODUCTOS METÁLICOS ELABORADOS (EXCEPTO MAQUINARIA Y EQUIPO)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</row>
        <row r="2277">
          <cell r="A2277" t="str">
            <v>D35020200140350200101020201004003</v>
          </cell>
          <cell r="B2277" t="str">
            <v>MAQUINARIA PARA USO GENERAL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</row>
        <row r="2278">
          <cell r="A2278" t="str">
            <v>D3502020014035020010102020100400301</v>
          </cell>
          <cell r="B2278" t="str">
            <v>MOTORES Y TURBINAS Y SUS PARTES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</row>
        <row r="2279">
          <cell r="A2279" t="str">
            <v>D35020200140350200101020201004004</v>
          </cell>
          <cell r="B2279" t="str">
            <v>MAQUINARIA PARA USOS ESPECIALES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</row>
        <row r="2280">
          <cell r="A2280" t="str">
            <v>D3502020014035020010102020100400402</v>
          </cell>
          <cell r="B2280" t="str">
            <v>MÁQUINAS HERRAMIENTAS Y SUS PARTES, PIEZAS Y ACCESORIOS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</row>
        <row r="2281">
          <cell r="A2281" t="str">
            <v>D3502020014035020010102020100400403</v>
          </cell>
          <cell r="B2281" t="str">
            <v>MAQUINARIA PARA LA INDUSTRIA METALÚRGICA Y SUS PARTES Y PIEZAS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</row>
        <row r="2282">
          <cell r="A2282" t="str">
            <v>D3502020014035020010102020100400404</v>
          </cell>
          <cell r="B2282" t="str">
            <v>MAQUINARIA PARA LA MINERÍA, LA EXPLOTACIÓN DE CANTERAS Y LA CONSTRUCCIÓN Y SUS PARTES Y PIEZAS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</row>
        <row r="2283">
          <cell r="A2283" t="str">
            <v>D3502020014035020010102020100400405</v>
          </cell>
          <cell r="B2283" t="str">
            <v>MAQUINARIA PARA LA ELABORACIÓN DE ALIMENTOS, BEBIDAS Y TABACO, Y SUS PARTES Y PIEZAS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</row>
        <row r="2284">
          <cell r="A2284" t="str">
            <v>D3502020014035020010102020100400406</v>
          </cell>
          <cell r="B2284" t="str">
            <v>MAQUINARIA PARA LA FABRICACIÓN DE TEXTILES, PRENDAS DE VESTIR Y ARTÍCULOS DE CUERO, Y SUS PARTES Y PIEZAS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</row>
        <row r="2285">
          <cell r="A2285" t="str">
            <v>D3502020014035020010102020100400409</v>
          </cell>
          <cell r="B2285" t="str">
            <v>OTRA MAQUINARIA PARA USOS ESPECIALES Y SUS PARTES Y PIEZAS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</row>
        <row r="2286">
          <cell r="A2286" t="str">
            <v>D35020200140350200101020201004006</v>
          </cell>
          <cell r="B2286" t="str">
            <v>MAQUINARIA Y APARATOS ELÉCTRICOS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</row>
        <row r="2287">
          <cell r="A2287" t="str">
            <v>D3502020014035020010102020100400605</v>
          </cell>
          <cell r="B2287" t="str">
            <v>LÁMPARAS ELÉCTRICAS DE INCANDESCENCIA O DESCARGA; LÁMPARAS DE ARCO, EQUIPO PARA ALUMBRADO ELÉCTRICO; SUS PARTES Y PIEZAS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</row>
        <row r="2288">
          <cell r="A2288" t="str">
            <v>D3502020014035020010102020100400609</v>
          </cell>
          <cell r="B2288" t="str">
            <v>OTRO EQUIPO ELÉCTRICO Y SUS PARTES Y PIEZAS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</row>
        <row r="2289">
          <cell r="A2289" t="str">
            <v>D35020200140350200101020202</v>
          </cell>
          <cell r="B2289" t="str">
            <v>ADQUISICIÓN DE SERVICIOS</v>
          </cell>
          <cell r="C2289">
            <v>70000000</v>
          </cell>
          <cell r="D2289">
            <v>-32333334</v>
          </cell>
          <cell r="E2289">
            <v>37666666</v>
          </cell>
          <cell r="F2289">
            <v>0</v>
          </cell>
          <cell r="G2289">
            <v>37666666</v>
          </cell>
          <cell r="H2289">
            <v>0</v>
          </cell>
          <cell r="I2289">
            <v>0</v>
          </cell>
          <cell r="J2289">
            <v>0</v>
          </cell>
          <cell r="K2289">
            <v>37666666</v>
          </cell>
          <cell r="L2289">
            <v>1983333</v>
          </cell>
          <cell r="M2289">
            <v>1983333</v>
          </cell>
          <cell r="N2289">
            <v>1983333</v>
          </cell>
          <cell r="O2289">
            <v>1983333</v>
          </cell>
        </row>
        <row r="2290">
          <cell r="A2290" t="str">
            <v>D35020200140350200101020202005</v>
          </cell>
          <cell r="B2290" t="str">
            <v>SERVICIOS DE LA CONSTRUCCIÓN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</row>
        <row r="2291">
          <cell r="A2291" t="str">
            <v>D35020200140350200101020202005004</v>
          </cell>
          <cell r="B2291" t="str">
            <v>SERVICIOS DE CONSTRUCCIÓN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</row>
        <row r="2292">
          <cell r="A2292" t="str">
            <v>D3502020014035020010102020200500404</v>
          </cell>
          <cell r="B2292" t="str">
            <v>MONTAJE Y ERECCIÓN DE CONSTRUCCIONES PREFABRICADAS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</row>
        <row r="2293">
          <cell r="A2293" t="str">
            <v>D3502020014035020010102020200500406</v>
          </cell>
          <cell r="B2293" t="str">
            <v>SERVICIOS DE INSTALACIONES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</row>
        <row r="2294">
          <cell r="A2294" t="str">
            <v>D35020200140350200101020202006</v>
          </cell>
          <cell r="B2294" t="str">
            <v>SERVICIOS DE ALOJAMIENTO; SERVICIOS DE SUMINISTRO DE COMIDAS Y BEBIDAS; SERVICIOS DE TRANSPORTE; Y SERVICIOS DE DISTRIBUCIÓN DE ELECTRICIDAD, GAS Y AGUA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</row>
        <row r="2295">
          <cell r="A2295" t="str">
            <v>D35020200140350200101020202006003</v>
          </cell>
          <cell r="B2295" t="str">
            <v>ALOJAMIENTO; SERVICIOS DE SUMINISTROS DE COMIDAS Y BEBIDAS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</row>
        <row r="2296">
          <cell r="A2296" t="str">
            <v>D3502020014035020010102020200600301</v>
          </cell>
          <cell r="B2296" t="str">
            <v>SERVICIOS DE ALOJAMIENTO PARA ESTANCIAS CORTAS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</row>
        <row r="2297">
          <cell r="A2297" t="str">
            <v>D3502020014035020010102020200600303</v>
          </cell>
          <cell r="B2297" t="str">
            <v>SERVICIOS DE SUMINISTRO DE COMIDAS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</row>
        <row r="2298">
          <cell r="A2298" t="str">
            <v>D35020200140350200101020202006004</v>
          </cell>
          <cell r="B2298" t="str">
            <v>SERVICIOS DE TRANSPORTE DE PASAJEROS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</row>
        <row r="2299">
          <cell r="A2299" t="str">
            <v>D35020200140350200101020202006005</v>
          </cell>
          <cell r="B2299" t="str">
            <v>SERVICIOS DE TRANSPORTE DE CARGA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</row>
        <row r="2300">
          <cell r="A2300" t="str">
            <v>D3502020014035020010102020200600501</v>
          </cell>
          <cell r="B2300" t="str">
            <v>SERVICIOS DE TRANSPORTE DE CARGA POR VÍA TERRESTRE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</row>
        <row r="2301">
          <cell r="A2301" t="str">
            <v>D35020200140350200101020202006008</v>
          </cell>
          <cell r="B2301" t="str">
            <v>SERVICIOS POSTALES Y DE MENSAJERÍA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</row>
        <row r="2302">
          <cell r="A2302" t="str">
            <v>D35020200140350200101020202008</v>
          </cell>
          <cell r="B2302" t="str">
            <v>SERVICIOS PRESTADOS A LAS EMPRESAS Y SERVICIOS DE PRODUCCIÓN</v>
          </cell>
          <cell r="C2302">
            <v>70000000</v>
          </cell>
          <cell r="D2302">
            <v>-32333334</v>
          </cell>
          <cell r="E2302">
            <v>37666666</v>
          </cell>
          <cell r="F2302">
            <v>0</v>
          </cell>
          <cell r="G2302">
            <v>37666666</v>
          </cell>
          <cell r="H2302">
            <v>0</v>
          </cell>
          <cell r="I2302">
            <v>0</v>
          </cell>
          <cell r="J2302">
            <v>0</v>
          </cell>
          <cell r="K2302">
            <v>37666666</v>
          </cell>
          <cell r="L2302">
            <v>1983333</v>
          </cell>
          <cell r="M2302">
            <v>1983333</v>
          </cell>
          <cell r="N2302">
            <v>1983333</v>
          </cell>
          <cell r="O2302">
            <v>1983333</v>
          </cell>
        </row>
        <row r="2303">
          <cell r="A2303" t="str">
            <v>D35020200140350200101020202008001</v>
          </cell>
          <cell r="B2303" t="str">
            <v>SERVICIOS DE INVESTIGACIÓN Y DESARROLLO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</row>
        <row r="2304">
          <cell r="A2304" t="str">
            <v>D3502020014035020010102020200800102</v>
          </cell>
          <cell r="B2304" t="str">
            <v>SERVICIOS DE INVESTIGACIÓN Y DESARROLLO EXPERIMENTAL EN CIENCIAS SOCIALES Y HUMANIDADES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</row>
        <row r="2305">
          <cell r="A2305" t="str">
            <v>D35020200140350200101020202008003</v>
          </cell>
          <cell r="B2305" t="str">
            <v>OTROS SERVICIOS PROFESIONALES, CIENTÍFICOS Y TÉCNICOS</v>
          </cell>
          <cell r="C2305">
            <v>70000000</v>
          </cell>
          <cell r="D2305">
            <v>-32333334</v>
          </cell>
          <cell r="E2305">
            <v>37666666</v>
          </cell>
          <cell r="F2305">
            <v>0</v>
          </cell>
          <cell r="G2305">
            <v>37666666</v>
          </cell>
          <cell r="H2305">
            <v>0</v>
          </cell>
          <cell r="I2305">
            <v>0</v>
          </cell>
          <cell r="J2305">
            <v>0</v>
          </cell>
          <cell r="K2305">
            <v>37666666</v>
          </cell>
          <cell r="L2305">
            <v>1983333</v>
          </cell>
          <cell r="M2305">
            <v>1983333</v>
          </cell>
          <cell r="N2305">
            <v>1983333</v>
          </cell>
          <cell r="O2305">
            <v>1983333</v>
          </cell>
        </row>
        <row r="2306">
          <cell r="A2306" t="str">
            <v>D3502020014035020010102020200800301</v>
          </cell>
          <cell r="B2306" t="str">
            <v>SERVICIOS DE CONSULTORÍA EN ADMINISTRACIÓN Y SERVICIOS DE GESTIÓN; SERVICIOS DE TECNOLOGÍA DE LA INFORMACIÓN</v>
          </cell>
          <cell r="C2306">
            <v>70000000</v>
          </cell>
          <cell r="D2306">
            <v>-32333334</v>
          </cell>
          <cell r="E2306">
            <v>37666666</v>
          </cell>
          <cell r="F2306">
            <v>0</v>
          </cell>
          <cell r="G2306">
            <v>37666666</v>
          </cell>
          <cell r="H2306">
            <v>0</v>
          </cell>
          <cell r="I2306">
            <v>0</v>
          </cell>
          <cell r="J2306">
            <v>0</v>
          </cell>
          <cell r="K2306">
            <v>37666666</v>
          </cell>
          <cell r="L2306">
            <v>1983333</v>
          </cell>
          <cell r="M2306">
            <v>1983333</v>
          </cell>
          <cell r="N2306">
            <v>1983333</v>
          </cell>
          <cell r="O2306">
            <v>1983333</v>
          </cell>
        </row>
        <row r="2307">
          <cell r="A2307" t="str">
            <v>D3502020014035020010102020200800306</v>
          </cell>
          <cell r="B2307" t="str">
            <v>SERVICIOS DE PUBLICIDAD Y EL SUMINISTRO DE ESPACIO O TIEMPO PUBLICITARIOS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</row>
        <row r="2308">
          <cell r="A2308" t="str">
            <v>D3502020014035020010102020200800308</v>
          </cell>
          <cell r="B2308" t="str">
            <v>SERVICIOS FOTOGRÁFICOS Y SERVICIOS DE REVELADO FOTOGRÁFICO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</row>
        <row r="2309">
          <cell r="A2309" t="str">
            <v>D3502020014035020010102020200800309</v>
          </cell>
          <cell r="B2309" t="str">
            <v>OTROS SERVICIOS PROFESIONALES Y TÉCNICOS N.C.P.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</row>
        <row r="2310">
          <cell r="A2310" t="str">
            <v>D35020200140350200101020202008004</v>
          </cell>
          <cell r="B2310" t="str">
            <v>SERVICIOS DE TELECOMUNICACIONES, TRANSMISIÓN Y SUMINISTRO DE INFORMACIÓN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</row>
        <row r="2311">
          <cell r="A2311" t="str">
            <v>D3502020014035020010102020200800401</v>
          </cell>
          <cell r="B2311" t="str">
            <v>SERVICIOS DE TELEFONÍA Y OTRAS TELECOMUNICACIONES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</row>
        <row r="2312">
          <cell r="A2312" t="str">
            <v>D35020200140350200101020202008005</v>
          </cell>
          <cell r="B2312" t="str">
            <v>SERVICIOS DE SOPORTE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</row>
        <row r="2313">
          <cell r="A2313" t="str">
            <v>D3502020014035020010102020200800509</v>
          </cell>
          <cell r="B2313" t="str">
            <v>OTROS SERVICIOS AUXILIARES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</row>
        <row r="2314">
          <cell r="A2314" t="str">
            <v>D35020200140350200101020202010</v>
          </cell>
          <cell r="B2314" t="str">
            <v>VIÁTICOS DE LOS FUNCIONARIOS EN COMISIÓN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</row>
        <row r="2315">
          <cell r="A2315" t="str">
            <v>D35020200140350200102</v>
          </cell>
          <cell r="B2315" t="str">
            <v>IMPLEMENTAR PROTOCOLOS DE ABORDAJE PSICOSOCIAL PARA LOS ARTESANOS EN TODOS LOS TERRITORIOS</v>
          </cell>
          <cell r="C2315">
            <v>70000000</v>
          </cell>
          <cell r="D2315">
            <v>-16100000</v>
          </cell>
          <cell r="E2315">
            <v>53900000</v>
          </cell>
          <cell r="F2315">
            <v>0</v>
          </cell>
          <cell r="G2315">
            <v>53900000</v>
          </cell>
          <cell r="H2315">
            <v>0</v>
          </cell>
          <cell r="I2315">
            <v>0</v>
          </cell>
          <cell r="J2315">
            <v>0</v>
          </cell>
          <cell r="K2315">
            <v>53900000</v>
          </cell>
          <cell r="L2315">
            <v>6416666</v>
          </cell>
          <cell r="M2315">
            <v>7233333</v>
          </cell>
          <cell r="N2315">
            <v>6416666</v>
          </cell>
          <cell r="O2315">
            <v>7233333</v>
          </cell>
        </row>
        <row r="2316">
          <cell r="A2316" t="str">
            <v>D35020200140350200102020201</v>
          </cell>
          <cell r="B2316" t="str">
            <v>MATERIALES Y SUMINISTROS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</row>
        <row r="2317">
          <cell r="A2317" t="str">
            <v>D35020200140350200102020201000</v>
          </cell>
          <cell r="B2317" t="str">
            <v>AGRICULTURA, SILVICULTURA Y PRODUCTOS DE LA PESCA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</row>
        <row r="2318">
          <cell r="A2318" t="str">
            <v>D35020200140350200102020201000001</v>
          </cell>
          <cell r="B2318" t="str">
            <v>PRODUCTOS DE LA AGRICULTURA Y LA HORTICULTURA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</row>
        <row r="2319">
          <cell r="A2319" t="str">
            <v>D3502020014035020010202020100000109</v>
          </cell>
          <cell r="B2319" t="str">
            <v>PRODUCTOS DE FORRAJE, FIBRAS, PLANTAS VIVAS, FLORES Y CAPULLOS DE FLORES, TABACO EN RAMA Y CAUCHO NATURAL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</row>
        <row r="2320">
          <cell r="A2320" t="str">
            <v>D35020200140350200102020201000002</v>
          </cell>
          <cell r="B2320" t="str">
            <v>ANIMALES VIVOS Y PRODUCTOS ANIMALES (EXCEPTO LA CARNE)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</row>
        <row r="2321">
          <cell r="A2321" t="str">
            <v>D3502020014035020010202020100000209</v>
          </cell>
          <cell r="B2321" t="str">
            <v>OTROS PRODUCTOS ANIMALES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</row>
        <row r="2322">
          <cell r="A2322" t="str">
            <v>D35020200140350200102020201000003</v>
          </cell>
          <cell r="B2322" t="str">
            <v>PRODUCTOS DE LA SILVICULTURA Y DE LA EXPLOTACIÓN FORESTAL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</row>
        <row r="2323">
          <cell r="A2323" t="str">
            <v>D3502020014035020010202020100000301</v>
          </cell>
          <cell r="B2323" t="str">
            <v>MADERA EN BRUTO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</row>
        <row r="2324">
          <cell r="A2324" t="str">
            <v>D35020200140350200102020201002</v>
          </cell>
          <cell r="B2324" t="str">
            <v>PRODUCTOS ALIMENTICIOS, BEBIDAS Y TABACO; TEXTILES, PRENDAS DE VESTIR Y PRODUCTOS DE CUERO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</row>
        <row r="2325">
          <cell r="A2325" t="str">
            <v>D35020200140350200102020201002001</v>
          </cell>
          <cell r="B2325" t="str">
            <v>CARNE, PESCADO, FRUTAS, HORTALIZAS, ACEITES Y GRASAS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</row>
        <row r="2326">
          <cell r="A2326" t="str">
            <v>D3502020014035020010202020100200105</v>
          </cell>
          <cell r="B2326" t="str">
            <v>ACEITES Y GRASAS ANIMALES Y VEGETALES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</row>
        <row r="2327">
          <cell r="A2327" t="str">
            <v>D3502020014035020010202020100200107</v>
          </cell>
          <cell r="B232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</row>
        <row r="2328">
          <cell r="A2328" t="str">
            <v>D35020200140350200102020201002006</v>
          </cell>
          <cell r="B2328" t="str">
            <v>HILADOS E HILOS; TEJIDOS DE FIBRAS TEXTILES INCLUSO AFELPADOS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</row>
        <row r="2329">
          <cell r="A2329" t="str">
            <v>D35020200140350200102020201002007</v>
          </cell>
          <cell r="B2329" t="str">
            <v>ARTÍCULOS TEXTILES (EXCEPTO PRENDAS DE VESTIR)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</row>
        <row r="2330">
          <cell r="A2330" t="str">
            <v>D35020200140350200102020201002008</v>
          </cell>
          <cell r="B2330" t="str">
            <v>DOTACIÓN (PRENDAS DE VESTIR Y CALZADO)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</row>
        <row r="2331">
          <cell r="A2331" t="str">
            <v>D35020200140350200102020201002009</v>
          </cell>
          <cell r="B2331" t="str">
            <v>CUERO Y PRODUCTOS DE CUERO; CALZADO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</row>
        <row r="2332">
          <cell r="A2332" t="str">
            <v>D35020200140350200102020201003</v>
          </cell>
          <cell r="B2332" t="str">
            <v>OTROS BIENES TRANSPORTABLES (EXCEPTO PRODUCTOS METÁLICOS, MAQUINARIA Y EQUIPO)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</row>
        <row r="2333">
          <cell r="A2333" t="str">
            <v>D35020200140350200102020201003001</v>
          </cell>
          <cell r="B2333" t="str">
            <v>PRODUCTOS DE MADERA, CORCHO, CESTERÍA Y ESPARTERÍA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</row>
        <row r="2334">
          <cell r="A2334" t="str">
            <v>D35020200140350200102020201003002</v>
          </cell>
          <cell r="B2334" t="str">
            <v>PASTA O PULPA, PAPEL Y PRODUCTOS DE PAPEL; IMPRESOS Y ARTÍCULOS RELACIONADOS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</row>
        <row r="2335">
          <cell r="A2335" t="str">
            <v>D3502020014035020010202020100300201</v>
          </cell>
          <cell r="B2335" t="str">
            <v>PASTA DE PAPEL, PAPEL Y CARTÓN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</row>
        <row r="2336">
          <cell r="A2336" t="str">
            <v>D35020200140350200102020201003004</v>
          </cell>
          <cell r="B2336" t="str">
            <v>QUÍMICOS BÁSICOS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</row>
        <row r="2337">
          <cell r="A2337" t="str">
            <v>D3502020014035020010202020100300407</v>
          </cell>
          <cell r="B2337" t="str">
            <v>PLÁSTICOS EN FORMAS PRIMARIAS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</row>
        <row r="2338">
          <cell r="A2338" t="str">
            <v>D35020200140350200102020201003005</v>
          </cell>
          <cell r="B2338" t="str">
            <v>OTROS PRODUCTOS QUÍMICOS; FIBRAS ARTIFICIALES (O FIBRAS INDUSTRIALES HECHAS POR EL HOMBRE)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</row>
        <row r="2339">
          <cell r="A2339" t="str">
            <v>D3502020014035020010202020100300501</v>
          </cell>
          <cell r="B2339" t="str">
            <v>PINTURAS Y BARNICES Y PRODUCTOS RELACIONADOS; COLORES PARA LA PINTURA ARTÍSTICA; TINTAS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</row>
        <row r="2340">
          <cell r="A2340" t="str">
            <v>D3502020014035020010202020100300504</v>
          </cell>
          <cell r="B2340" t="str">
            <v>PRODUCTOS QUÍMICOS N.C.P.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</row>
        <row r="2341">
          <cell r="A2341" t="str">
            <v>D35020200140350200102020201003006</v>
          </cell>
          <cell r="B2341" t="str">
            <v>PRODUCTOS DE CAUCHO Y PLÁSTICO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</row>
        <row r="2342">
          <cell r="A2342" t="str">
            <v>D3502020014035020010202020100300602</v>
          </cell>
          <cell r="B2342" t="str">
            <v>OTROS PRODUCTOS DE CAUCHO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</row>
        <row r="2343">
          <cell r="A2343" t="str">
            <v>D35020200140350200102020201003007</v>
          </cell>
          <cell r="B2343" t="str">
            <v>VIDRIO Y PRODUCTOS DE VIDRIO Y OTROS PRODUCTOS NO METÁLICOS N.C.P.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</row>
        <row r="2344">
          <cell r="A2344" t="str">
            <v>D3502020014035020010202020100300701</v>
          </cell>
          <cell r="B2344" t="str">
            <v>VIDRIO Y PRODUCTOS DE VIDRIO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</row>
        <row r="2345">
          <cell r="A2345" t="str">
            <v>D3502020014035020010202020100300709</v>
          </cell>
          <cell r="B2345" t="str">
            <v>OTROS PRODUCTOS MINERALES NO METÁLICOS N.C.P.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</row>
        <row r="2346">
          <cell r="A2346" t="str">
            <v>D35020200140350200102020201003008</v>
          </cell>
          <cell r="B2346" t="str">
            <v>OTROS BIENES TRANSPORTABLES N.C.P.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</row>
        <row r="2347">
          <cell r="A2347" t="str">
            <v>D3502020014035020010202020100300801</v>
          </cell>
          <cell r="B2347" t="str">
            <v>MUEBLES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</row>
        <row r="2348">
          <cell r="A2348" t="str">
            <v>D3502020014035020010202020100300809</v>
          </cell>
          <cell r="B2348" t="str">
            <v>OTROS ARTÍCULOS MANUFACTURADOS N.C.P.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</row>
        <row r="2349">
          <cell r="A2349" t="str">
            <v>D35020200140350200102020201004</v>
          </cell>
          <cell r="B2349" t="str">
            <v>PRODUCTOS METÁLICOS Y PAQUETES DE SOFTWARE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</row>
        <row r="2350">
          <cell r="A2350" t="str">
            <v>D35020200140350200102020201004001</v>
          </cell>
          <cell r="B2350" t="str">
            <v>METALES BÁSICOS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</row>
        <row r="2351">
          <cell r="A2351" t="str">
            <v>D35020200140350200102020201004002</v>
          </cell>
          <cell r="B2351" t="str">
            <v>PRODUCTOS METÁLICOS ELABORADOS (EXCEPTO MAQUINARIA Y EQUIPO)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</row>
        <row r="2352">
          <cell r="A2352" t="str">
            <v>D35020200140350200102020201004003</v>
          </cell>
          <cell r="B2352" t="str">
            <v>MAQUINARIA PARA USO GENERAL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</row>
        <row r="2353">
          <cell r="A2353" t="str">
            <v>D3502020014035020010202020100400301</v>
          </cell>
          <cell r="B2353" t="str">
            <v>MOTORES Y TURBINAS Y SUS PARTES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</row>
        <row r="2354">
          <cell r="A2354" t="str">
            <v>D35020200140350200102020201004004</v>
          </cell>
          <cell r="B2354" t="str">
            <v>MAQUINARIA PARA USOS ESPECIALES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</row>
        <row r="2355">
          <cell r="A2355" t="str">
            <v>D3502020014035020010202020100400402</v>
          </cell>
          <cell r="B2355" t="str">
            <v>MÁQUINAS HERRAMIENTAS Y SUS PARTES, PIEZAS Y ACCESORIOS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</row>
        <row r="2356">
          <cell r="A2356" t="str">
            <v>D3502020014035020010202020100400403</v>
          </cell>
          <cell r="B2356" t="str">
            <v>MAQUINARIA PARA LA INDUSTRIA METALÚRGICA Y SUS PARTES Y PIEZAS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</row>
        <row r="2357">
          <cell r="A2357" t="str">
            <v>D3502020014035020010202020100400404</v>
          </cell>
          <cell r="B2357" t="str">
            <v>MAQUINARIA PARA LA MINERÍA, LA EXPLOTACIÓN DE CANTERAS Y LA CONSTRUCCIÓN Y SUS PARTES Y PIEZAS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</row>
        <row r="2358">
          <cell r="A2358" t="str">
            <v>D3502020014035020010202020100400405</v>
          </cell>
          <cell r="B2358" t="str">
            <v>MAQUINARIA PARA LA ELABORACIÓN DE ALIMENTOS, BEBIDAS Y TABACO, Y SUS PARTES Y PIEZAS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</row>
        <row r="2359">
          <cell r="A2359" t="str">
            <v>D3502020014035020010202020100400406</v>
          </cell>
          <cell r="B2359" t="str">
            <v>MAQUINARIA PARA LA FABRICACIÓN DE TEXTILES, PRENDAS DE VESTIR Y ARTÍCULOS DE CUERO, Y SUS PARTES Y PIEZAS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</row>
        <row r="2360">
          <cell r="A2360" t="str">
            <v>D3502020014035020010202020100400409</v>
          </cell>
          <cell r="B2360" t="str">
            <v>OTRA MAQUINARIA PARA USOS ESPECIALES Y SUS PARTES Y PIEZAS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</row>
        <row r="2361">
          <cell r="A2361" t="str">
            <v>D35020200140350200102020201004006</v>
          </cell>
          <cell r="B2361" t="str">
            <v>MAQUINARIA Y APARATOS ELÉCTRICOS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</row>
        <row r="2362">
          <cell r="A2362" t="str">
            <v>D3502020014035020010202020100400605</v>
          </cell>
          <cell r="B2362" t="str">
            <v>LÁMPARAS ELÉCTRICAS DE INCANDESCENCIA O DESCARGA; LÁMPARAS DE ARCO, EQUIPO PARA ALUMBRADO ELÉCTRICO; SUS PARTES Y PIEZAS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</row>
        <row r="2363">
          <cell r="A2363" t="str">
            <v>D3502020014035020010202020100400609</v>
          </cell>
          <cell r="B2363" t="str">
            <v>OTRO EQUIPO ELÉCTRICO Y SUS PARTES Y PIEZAS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</row>
        <row r="2364">
          <cell r="A2364" t="str">
            <v>D35020200140350200102020202</v>
          </cell>
          <cell r="B2364" t="str">
            <v>ADQUISICIÓN DE SERVICIOS</v>
          </cell>
          <cell r="C2364">
            <v>70000000</v>
          </cell>
          <cell r="D2364">
            <v>-16100000</v>
          </cell>
          <cell r="E2364">
            <v>53900000</v>
          </cell>
          <cell r="F2364">
            <v>0</v>
          </cell>
          <cell r="G2364">
            <v>53900000</v>
          </cell>
          <cell r="H2364">
            <v>0</v>
          </cell>
          <cell r="I2364">
            <v>0</v>
          </cell>
          <cell r="J2364">
            <v>0</v>
          </cell>
          <cell r="K2364">
            <v>53900000</v>
          </cell>
          <cell r="L2364">
            <v>6416666</v>
          </cell>
          <cell r="M2364">
            <v>7233333</v>
          </cell>
          <cell r="N2364">
            <v>6416666</v>
          </cell>
          <cell r="O2364">
            <v>7233333</v>
          </cell>
        </row>
        <row r="2365">
          <cell r="A2365" t="str">
            <v>D35020200140350200102020202005</v>
          </cell>
          <cell r="B2365" t="str">
            <v>SERVICIOS DE LA CONSTRUCCIÓN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</row>
        <row r="2366">
          <cell r="A2366" t="str">
            <v>D35020200140350200102020202005004</v>
          </cell>
          <cell r="B2366" t="str">
            <v>SERVICIOS DE CONSTRUCCIÓN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</row>
        <row r="2367">
          <cell r="A2367" t="str">
            <v>D3502020014035020010202020200500404</v>
          </cell>
          <cell r="B2367" t="str">
            <v>MONTAJE Y ERECCIÓN DE CONSTRUCCIONES PREFABRICADAS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</row>
        <row r="2368">
          <cell r="A2368" t="str">
            <v>D3502020014035020010202020200500406</v>
          </cell>
          <cell r="B2368" t="str">
            <v>SERVICIOS DE INSTALACIONES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</row>
        <row r="2369">
          <cell r="A2369" t="str">
            <v>D35020200140350200102020202006</v>
          </cell>
          <cell r="B2369" t="str">
            <v>SERVICIOS DE ALOJAMIENTO; SERVICIOS DE SUMINISTRO DE COMIDAS Y BEBIDAS; SERVICIOS DE TRANSPORTE; Y SERVICIOS DE DISTRIBUCIÓN DE ELECTRICIDAD, GAS Y AGUA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</row>
        <row r="2370">
          <cell r="A2370" t="str">
            <v>D35020200140350200102020202006003</v>
          </cell>
          <cell r="B2370" t="str">
            <v>ALOJAMIENTO; SERVICIOS DE SUMINISTROS DE COMIDAS Y BEBIDAS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</row>
        <row r="2371">
          <cell r="A2371" t="str">
            <v>D3502020014035020010202020200600301</v>
          </cell>
          <cell r="B2371" t="str">
            <v>SERVICIOS DE ALOJAMIENTO PARA ESTANCIAS CORTAS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</row>
        <row r="2372">
          <cell r="A2372" t="str">
            <v>D3502020014035020010202020200600303</v>
          </cell>
          <cell r="B2372" t="str">
            <v>SERVICIOS DE SUMINISTRO DE COMIDAS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</row>
        <row r="2373">
          <cell r="A2373" t="str">
            <v>D35020200140350200102020202006004</v>
          </cell>
          <cell r="B2373" t="str">
            <v>SERVICIOS DE TRANSPORTE DE PASAJEROS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</row>
        <row r="2374">
          <cell r="A2374" t="str">
            <v>D35020200140350200102020202006005</v>
          </cell>
          <cell r="B2374" t="str">
            <v>SERVICIOS DE TRANSPORTE DE CARGA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</row>
        <row r="2375">
          <cell r="A2375" t="str">
            <v>D3502020014035020010202020200600501</v>
          </cell>
          <cell r="B2375" t="str">
            <v>SERVICIOS DE TRANSPORTE DE CARGA POR VÍA TERRESTRE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</row>
        <row r="2376">
          <cell r="A2376" t="str">
            <v>D35020200140350200102020202006008</v>
          </cell>
          <cell r="B2376" t="str">
            <v>SERVICIOS POSTALES Y DE MENSAJERÍA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</row>
        <row r="2377">
          <cell r="A2377" t="str">
            <v>D35020200140350200102020202008</v>
          </cell>
          <cell r="B2377" t="str">
            <v>SERVICIOS PRESTADOS A LAS EMPRESAS Y SERVICIOS DE PRODUCCIÓN</v>
          </cell>
          <cell r="C2377">
            <v>70000000</v>
          </cell>
          <cell r="D2377">
            <v>-16100000</v>
          </cell>
          <cell r="E2377">
            <v>53900000</v>
          </cell>
          <cell r="F2377">
            <v>0</v>
          </cell>
          <cell r="G2377">
            <v>53900000</v>
          </cell>
          <cell r="H2377">
            <v>0</v>
          </cell>
          <cell r="I2377">
            <v>0</v>
          </cell>
          <cell r="J2377">
            <v>0</v>
          </cell>
          <cell r="K2377">
            <v>53900000</v>
          </cell>
          <cell r="L2377">
            <v>6416666</v>
          </cell>
          <cell r="M2377">
            <v>7233333</v>
          </cell>
          <cell r="N2377">
            <v>6416666</v>
          </cell>
          <cell r="O2377">
            <v>7233333</v>
          </cell>
        </row>
        <row r="2378">
          <cell r="A2378" t="str">
            <v>D35020200140350200102020202008001</v>
          </cell>
          <cell r="B2378" t="str">
            <v>SERVICIOS DE INVESTIGACIÓN Y DESARROLLO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</row>
        <row r="2379">
          <cell r="A2379" t="str">
            <v>D3502020014035020010202020200800102</v>
          </cell>
          <cell r="B2379" t="str">
            <v>SERVICIOS DE INVESTIGACIÓN Y DESARROLLO EXPERIMENTAL EN CIENCIAS SOCIALES Y HUMANIDADES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</row>
        <row r="2380">
          <cell r="A2380" t="str">
            <v>D35020200140350200102020202008003</v>
          </cell>
          <cell r="B2380" t="str">
            <v>OTROS SERVICIOS PROFESIONALES, CIENTÍFICOS Y TÉCNICOS</v>
          </cell>
          <cell r="C2380">
            <v>70000000</v>
          </cell>
          <cell r="D2380">
            <v>-16100000</v>
          </cell>
          <cell r="E2380">
            <v>53900000</v>
          </cell>
          <cell r="F2380">
            <v>0</v>
          </cell>
          <cell r="G2380">
            <v>53900000</v>
          </cell>
          <cell r="H2380">
            <v>0</v>
          </cell>
          <cell r="I2380">
            <v>0</v>
          </cell>
          <cell r="J2380">
            <v>0</v>
          </cell>
          <cell r="K2380">
            <v>53900000</v>
          </cell>
          <cell r="L2380">
            <v>6416666</v>
          </cell>
          <cell r="M2380">
            <v>7233333</v>
          </cell>
          <cell r="N2380">
            <v>6416666</v>
          </cell>
          <cell r="O2380">
            <v>7233333</v>
          </cell>
        </row>
        <row r="2381">
          <cell r="A2381" t="str">
            <v>D3502020014035020010202020200800301</v>
          </cell>
          <cell r="B2381" t="str">
            <v>SERVICIOS DE CONSULTORÍA EN ADMINISTRACIÓN Y SERVICIOS DE GESTIÓN; SERVICIOS DE TECNOLOGÍA DE LA INFORMACIÓN</v>
          </cell>
          <cell r="C2381">
            <v>70000000</v>
          </cell>
          <cell r="D2381">
            <v>-16100000</v>
          </cell>
          <cell r="E2381">
            <v>53900000</v>
          </cell>
          <cell r="F2381">
            <v>0</v>
          </cell>
          <cell r="G2381">
            <v>53900000</v>
          </cell>
          <cell r="H2381">
            <v>0</v>
          </cell>
          <cell r="I2381">
            <v>0</v>
          </cell>
          <cell r="J2381">
            <v>0</v>
          </cell>
          <cell r="K2381">
            <v>53900000</v>
          </cell>
          <cell r="L2381">
            <v>6416666</v>
          </cell>
          <cell r="M2381">
            <v>7233333</v>
          </cell>
          <cell r="N2381">
            <v>6416666</v>
          </cell>
          <cell r="O2381">
            <v>7233333</v>
          </cell>
        </row>
        <row r="2382">
          <cell r="A2382" t="str">
            <v>D3502020014035020010202020200800306</v>
          </cell>
          <cell r="B2382" t="str">
            <v>SERVICIOS DE PUBLICIDAD Y EL SUMINISTRO DE ESPACIO O TIEMPO PUBLICITARIOS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</row>
        <row r="2383">
          <cell r="A2383" t="str">
            <v>D3502020014035020010202020200800308</v>
          </cell>
          <cell r="B2383" t="str">
            <v>SERVICIOS FOTOGRÁFICOS Y SERVICIOS DE REVELADO FOTOGRÁFICO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</row>
        <row r="2384">
          <cell r="A2384" t="str">
            <v>D3502020014035020010202020200800309</v>
          </cell>
          <cell r="B2384" t="str">
            <v>OTROS SERVICIOS PROFESIONALES Y TÉCNICOS N.C.P.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</row>
        <row r="2385">
          <cell r="A2385" t="str">
            <v>D35020200140350200102020202008004</v>
          </cell>
          <cell r="B2385" t="str">
            <v>SERVICIOS DE TELECOMUNICACIONES, TRANSMISIÓN Y SUMINISTRO DE INFORMACIÓN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</row>
        <row r="2386">
          <cell r="A2386" t="str">
            <v>D3502020014035020010202020200800401</v>
          </cell>
          <cell r="B2386" t="str">
            <v>SERVICIOS DE TELEFONÍA Y OTRAS TELECOMUNICACIONES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</row>
        <row r="2387">
          <cell r="A2387" t="str">
            <v>D35020200140350200102020202008005</v>
          </cell>
          <cell r="B2387" t="str">
            <v>SERVICIOS DE SOPORTE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</row>
        <row r="2388">
          <cell r="A2388" t="str">
            <v>D3502020014035020010202020200800509</v>
          </cell>
          <cell r="B2388" t="str">
            <v>OTROS SERVICIOS AUXILIARES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</row>
        <row r="2389">
          <cell r="A2389" t="str">
            <v>D35020200140350200102020202010</v>
          </cell>
          <cell r="B2389" t="str">
            <v>VIÁTICOS DE LOS FUNCIONARIOS EN COMISIÓN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</row>
        <row r="2390">
          <cell r="A2390" t="str">
            <v>D350202001403502002</v>
          </cell>
          <cell r="B2390" t="str">
            <v>SERVICIO DE DISEÑO Y/O MEJORAMIENTO DE PRODUCTOS ARTESANALES</v>
          </cell>
          <cell r="C2390">
            <v>1148084000</v>
          </cell>
          <cell r="D2390">
            <v>-216603111</v>
          </cell>
          <cell r="E2390">
            <v>931480889</v>
          </cell>
          <cell r="F2390">
            <v>3696666</v>
          </cell>
          <cell r="G2390">
            <v>553769680</v>
          </cell>
          <cell r="H2390">
            <v>153361978</v>
          </cell>
          <cell r="I2390">
            <v>377711209</v>
          </cell>
          <cell r="J2390">
            <v>54447703</v>
          </cell>
          <cell r="K2390">
            <v>400407702</v>
          </cell>
          <cell r="L2390">
            <v>20421069</v>
          </cell>
          <cell r="M2390">
            <v>30617736</v>
          </cell>
          <cell r="N2390">
            <v>20421069</v>
          </cell>
          <cell r="O2390">
            <v>30617736</v>
          </cell>
        </row>
        <row r="2391">
          <cell r="A2391" t="str">
            <v>D35020200140350200203</v>
          </cell>
          <cell r="B2391" t="str">
            <v>REALIZAR ACTIVIDADES DE SEGUIMIENTO ADMINISTRATIVO, PRECONTRACTUAL Y CONTRACTUAL, OPERATIVO Y FINANCIERO DE ACCIONES Y PROYECTOS PARA LA EXALTACIÓN DE LA ACTIVIDAD ARTESANAL EN LOS TERRITORIOS</v>
          </cell>
          <cell r="C2391">
            <v>358084000</v>
          </cell>
          <cell r="D2391">
            <v>20223332</v>
          </cell>
          <cell r="E2391">
            <v>378307332</v>
          </cell>
          <cell r="F2391">
            <v>3696666</v>
          </cell>
          <cell r="G2391">
            <v>346507332</v>
          </cell>
          <cell r="H2391">
            <v>118299630</v>
          </cell>
          <cell r="I2391">
            <v>31800000</v>
          </cell>
          <cell r="J2391">
            <v>30147703</v>
          </cell>
          <cell r="K2391">
            <v>228207702</v>
          </cell>
          <cell r="L2391">
            <v>8487737</v>
          </cell>
          <cell r="M2391">
            <v>14017737</v>
          </cell>
          <cell r="N2391">
            <v>8487737</v>
          </cell>
          <cell r="O2391">
            <v>14017737</v>
          </cell>
        </row>
        <row r="2392">
          <cell r="A2392" t="str">
            <v>D35020200140350200203020201</v>
          </cell>
          <cell r="B2392" t="str">
            <v>MATERIALES Y SUMINISTROS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</row>
        <row r="2393">
          <cell r="A2393" t="str">
            <v>D35020200140350200203020201000</v>
          </cell>
          <cell r="B2393" t="str">
            <v>AGRICULTURA, SILVICULTURA Y PRODUCTOS DE LA PESCA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</row>
        <row r="2394">
          <cell r="A2394" t="str">
            <v>D35020200140350200203020201000001</v>
          </cell>
          <cell r="B2394" t="str">
            <v>PRODUCTOS DE LA AGRICULTURA Y LA HORTICULTURA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</row>
        <row r="2395">
          <cell r="A2395" t="str">
            <v>D3502020014035020020302020100000109</v>
          </cell>
          <cell r="B2395" t="str">
            <v>PRODUCTOS DE FORRAJE, FIBRAS, PLANTAS VIVAS, FLORES Y CAPULLOS DE FLORES, TABACO EN RAMA Y CAUCHO NATURAL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</row>
        <row r="2396">
          <cell r="A2396" t="str">
            <v>D35020200140350200203020201000002</v>
          </cell>
          <cell r="B2396" t="str">
            <v>ANIMALES VIVOS Y PRODUCTOS ANIMALES (EXCEPTO LA CARNE)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</row>
        <row r="2397">
          <cell r="A2397" t="str">
            <v>D3502020014035020020302020100000209</v>
          </cell>
          <cell r="B2397" t="str">
            <v>OTROS PRODUCTOS ANIMALES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</row>
        <row r="2398">
          <cell r="A2398" t="str">
            <v>D35020200140350200203020201000003</v>
          </cell>
          <cell r="B2398" t="str">
            <v>PRODUCTOS DE LA SILVICULTURA Y DE LA EXPLOTACIÓN FORESTAL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</row>
        <row r="2399">
          <cell r="A2399" t="str">
            <v>D3502020014035020020302020100000301</v>
          </cell>
          <cell r="B2399" t="str">
            <v>MADERA EN BRUTO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</row>
        <row r="2400">
          <cell r="A2400" t="str">
            <v>D35020200140350200203020201002</v>
          </cell>
          <cell r="B2400" t="str">
            <v>PRODUCTOS ALIMENTICIOS, BEBIDAS Y TABACO; TEXTILES, PRENDAS DE VESTIR Y PRODUCTOS DE CUERO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</row>
        <row r="2401">
          <cell r="A2401" t="str">
            <v>D35020200140350200203020201002001</v>
          </cell>
          <cell r="B2401" t="str">
            <v>CARNE, PESCADO, FRUTAS, HORTALIZAS, ACEITES Y GRASAS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</row>
        <row r="2402">
          <cell r="A2402" t="str">
            <v>D3502020014035020020302020100200105</v>
          </cell>
          <cell r="B2402" t="str">
            <v>ACEITES Y GRASAS ANIMALES Y VEGETALES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</row>
        <row r="2403">
          <cell r="A2403" t="str">
            <v>D3502020014035020020302020100200107</v>
          </cell>
          <cell r="B240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</row>
        <row r="2404">
          <cell r="A2404" t="str">
            <v>D35020200140350200203020201002006</v>
          </cell>
          <cell r="B2404" t="str">
            <v>HILADOS E HILOS; TEJIDOS DE FIBRAS TEXTILES INCLUSO AFELPADOS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</row>
        <row r="2405">
          <cell r="A2405" t="str">
            <v>D35020200140350200203020201002007</v>
          </cell>
          <cell r="B2405" t="str">
            <v>ARTÍCULOS TEXTILES (EXCEPTO PRENDAS DE VESTIR)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</row>
        <row r="2406">
          <cell r="A2406" t="str">
            <v>D35020200140350200203020201002008</v>
          </cell>
          <cell r="B2406" t="str">
            <v>DOTACIÓN (PRENDAS DE VESTIR Y CALZADO)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</row>
        <row r="2407">
          <cell r="A2407" t="str">
            <v>D35020200140350200203020201002009</v>
          </cell>
          <cell r="B2407" t="str">
            <v>CUERO Y PRODUCTOS DE CUERO; CALZADO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</row>
        <row r="2408">
          <cell r="A2408" t="str">
            <v>D35020200140350200203020201003</v>
          </cell>
          <cell r="B2408" t="str">
            <v>OTROS BIENES TRANSPORTABLES (EXCEPTO PRODUCTOS METÁLICOS, MAQUINARIA Y EQUIPO)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</row>
        <row r="2409">
          <cell r="A2409" t="str">
            <v>D35020200140350200203020201003001</v>
          </cell>
          <cell r="B2409" t="str">
            <v>PRODUCTOS DE MADERA, CORCHO, CESTERÍA Y ESPARTERÍA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</row>
        <row r="2410">
          <cell r="A2410" t="str">
            <v>D35020200140350200203020201003002</v>
          </cell>
          <cell r="B2410" t="str">
            <v>PASTA O PULPA, PAPEL Y PRODUCTOS DE PAPEL; IMPRESOS Y ARTÍCULOS RELACIONADOS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</row>
        <row r="2411">
          <cell r="A2411" t="str">
            <v>D3502020014035020020302020100300201</v>
          </cell>
          <cell r="B2411" t="str">
            <v>PASTA DE PAPEL, PAPEL Y CARTÓN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</row>
        <row r="2412">
          <cell r="A2412" t="str">
            <v>D35020200140350200203020201003004</v>
          </cell>
          <cell r="B2412" t="str">
            <v>QUÍMICOS BÁSICOS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</row>
        <row r="2413">
          <cell r="A2413" t="str">
            <v>D3502020014035020020302020100300407</v>
          </cell>
          <cell r="B2413" t="str">
            <v>PLÁSTICOS EN FORMAS PRIMARIAS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</row>
        <row r="2414">
          <cell r="A2414" t="str">
            <v>D35020200140350200203020201003005</v>
          </cell>
          <cell r="B2414" t="str">
            <v>OTROS PRODUCTOS QUÍMICOS; FIBRAS ARTIFICIALES (O FIBRAS INDUSTRIALES HECHAS POR EL HOMBRE)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</row>
        <row r="2415">
          <cell r="A2415" t="str">
            <v>D3502020014035020020302020100300501</v>
          </cell>
          <cell r="B2415" t="str">
            <v>PINTURAS Y BARNICES Y PRODUCTOS RELACIONADOS; COLORES PARA LA PINTURA ARTÍSTICA; TINTAS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</row>
        <row r="2416">
          <cell r="A2416" t="str">
            <v>D3502020014035020020302020100300504</v>
          </cell>
          <cell r="B2416" t="str">
            <v>PRODUCTOS QUÍMICOS N.C.P.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</row>
        <row r="2417">
          <cell r="A2417" t="str">
            <v>D35020200140350200203020201003006</v>
          </cell>
          <cell r="B2417" t="str">
            <v>PRODUCTOS DE CAUCHO Y PLÁSTICO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</row>
        <row r="2418">
          <cell r="A2418" t="str">
            <v>D3502020014035020020302020100300602</v>
          </cell>
          <cell r="B2418" t="str">
            <v>OTROS PRODUCTOS DE CAUCHO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</row>
        <row r="2419">
          <cell r="A2419" t="str">
            <v>D35020200140350200203020201003007</v>
          </cell>
          <cell r="B2419" t="str">
            <v>VIDRIO Y PRODUCTOS DE VIDRIO Y OTROS PRODUCTOS NO METÁLICOS N.C.P.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</row>
        <row r="2420">
          <cell r="A2420" t="str">
            <v>D3502020014035020020302020100300701</v>
          </cell>
          <cell r="B2420" t="str">
            <v>VIDRIO Y PRODUCTOS DE VIDRIO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</row>
        <row r="2421">
          <cell r="A2421" t="str">
            <v>D3502020014035020020302020100300709</v>
          </cell>
          <cell r="B2421" t="str">
            <v>OTROS PRODUCTOS MINERALES NO METÁLICOS N.C.P.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</row>
        <row r="2422">
          <cell r="A2422" t="str">
            <v>D35020200140350200203020201003008</v>
          </cell>
          <cell r="B2422" t="str">
            <v>OTROS BIENES TRANSPORTABLES N.C.P.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</row>
        <row r="2423">
          <cell r="A2423" t="str">
            <v>D3502020014035020020302020100300801</v>
          </cell>
          <cell r="B2423" t="str">
            <v>MUEBLES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</row>
        <row r="2424">
          <cell r="A2424" t="str">
            <v>D3502020014035020020302020100300809</v>
          </cell>
          <cell r="B2424" t="str">
            <v>OTROS ARTÍCULOS MANUFACTURADOS N.C.P.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</row>
        <row r="2425">
          <cell r="A2425" t="str">
            <v>D35020200140350200203020201004</v>
          </cell>
          <cell r="B2425" t="str">
            <v>PRODUCTOS METÁLICOS Y PAQUETES DE SOFTWARE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</row>
        <row r="2426">
          <cell r="A2426" t="str">
            <v>D35020200140350200203020201004001</v>
          </cell>
          <cell r="B2426" t="str">
            <v>METALES BÁSICOS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</row>
        <row r="2427">
          <cell r="A2427" t="str">
            <v>D35020200140350200203020201004002</v>
          </cell>
          <cell r="B2427" t="str">
            <v>PRODUCTOS METÁLICOS ELABORADOS (EXCEPTO MAQUINARIA Y EQUIPO)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</row>
        <row r="2428">
          <cell r="A2428" t="str">
            <v>D35020200140350200203020201004003</v>
          </cell>
          <cell r="B2428" t="str">
            <v>MAQUINARIA PARA USO GENERAL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</row>
        <row r="2429">
          <cell r="A2429" t="str">
            <v>D3502020014035020020302020100400301</v>
          </cell>
          <cell r="B2429" t="str">
            <v>MOTORES Y TURBINAS Y SUS PARTES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</row>
        <row r="2430">
          <cell r="A2430" t="str">
            <v>D35020200140350200203020201004004</v>
          </cell>
          <cell r="B2430" t="str">
            <v>MAQUINARIA PARA USOS ESPECIALES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</row>
        <row r="2431">
          <cell r="A2431" t="str">
            <v>D3502020014035020020302020100400402</v>
          </cell>
          <cell r="B2431" t="str">
            <v>MÁQUINAS HERRAMIENTAS Y SUS PARTES, PIEZAS Y ACCESORIOS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</row>
        <row r="2432">
          <cell r="A2432" t="str">
            <v>D3502020014035020020302020100400403</v>
          </cell>
          <cell r="B2432" t="str">
            <v>MAQUINARIA PARA LA INDUSTRIA METALÚRGICA Y SUS PARTES Y PIEZAS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</row>
        <row r="2433">
          <cell r="A2433" t="str">
            <v>D3502020014035020020302020100400404</v>
          </cell>
          <cell r="B2433" t="str">
            <v>MAQUINARIA PARA LA MINERÍA, LA EXPLOTACIÓN DE CANTERAS Y LA CONSTRUCCIÓN Y SUS PARTES Y PIEZAS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</row>
        <row r="2434">
          <cell r="A2434" t="str">
            <v>D3502020014035020020302020100400405</v>
          </cell>
          <cell r="B2434" t="str">
            <v>MAQUINARIA PARA LA ELABORACIÓN DE ALIMENTOS, BEBIDAS Y TABACO, Y SUS PARTES Y PIEZAS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</row>
        <row r="2435">
          <cell r="A2435" t="str">
            <v>D3502020014035020020302020100400406</v>
          </cell>
          <cell r="B2435" t="str">
            <v>MAQUINARIA PARA LA FABRICACIÓN DE TEXTILES, PRENDAS DE VESTIR Y ARTÍCULOS DE CUERO, Y SUS PARTES Y PIEZAS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</row>
        <row r="2436">
          <cell r="A2436" t="str">
            <v>D3502020014035020020302020100400409</v>
          </cell>
          <cell r="B2436" t="str">
            <v>OTRA MAQUINARIA PARA USOS ESPECIALES Y SUS PARTES Y PIEZAS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</row>
        <row r="2437">
          <cell r="A2437" t="str">
            <v>D35020200140350200203020201004006</v>
          </cell>
          <cell r="B2437" t="str">
            <v>MAQUINARIA Y APARATOS ELÉCTRICOS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</row>
        <row r="2438">
          <cell r="A2438" t="str">
            <v>D3502020014035020020302020100400605</v>
          </cell>
          <cell r="B2438" t="str">
            <v>LÁMPARAS ELÉCTRICAS DE INCANDESCENCIA O DESCARGA; LÁMPARAS DE ARCO, EQUIPO PARA ALUMBRADO ELÉCTRICO; SUS PARTES Y PIEZAS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</row>
        <row r="2439">
          <cell r="A2439" t="str">
            <v>D3502020014035020020302020100400609</v>
          </cell>
          <cell r="B2439" t="str">
            <v>OTRO EQUIPO ELÉCTRICO Y SUS PARTES Y PIEZAS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</row>
        <row r="2440">
          <cell r="A2440" t="str">
            <v>D35020200140350200203020202</v>
          </cell>
          <cell r="B2440" t="str">
            <v>ADQUISICIÓN DE SERVICIOS</v>
          </cell>
          <cell r="C2440">
            <v>358084000</v>
          </cell>
          <cell r="D2440">
            <v>20223332</v>
          </cell>
          <cell r="E2440">
            <v>378307332</v>
          </cell>
          <cell r="F2440">
            <v>3696666</v>
          </cell>
          <cell r="G2440">
            <v>346507332</v>
          </cell>
          <cell r="H2440">
            <v>118299630</v>
          </cell>
          <cell r="I2440">
            <v>31800000</v>
          </cell>
          <cell r="J2440">
            <v>30147703</v>
          </cell>
          <cell r="K2440">
            <v>228207702</v>
          </cell>
          <cell r="L2440">
            <v>8487737</v>
          </cell>
          <cell r="M2440">
            <v>14017737</v>
          </cell>
          <cell r="N2440">
            <v>8487737</v>
          </cell>
          <cell r="O2440">
            <v>14017737</v>
          </cell>
        </row>
        <row r="2441">
          <cell r="A2441" t="str">
            <v>D35020200140350200203020202005</v>
          </cell>
          <cell r="B2441" t="str">
            <v>SERVICIOS DE LA CONSTRUCCIÓN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</row>
        <row r="2442">
          <cell r="A2442" t="str">
            <v>D35020200140350200203020202005004</v>
          </cell>
          <cell r="B2442" t="str">
            <v>SERVICIOS DE CONSTRUCCIÓN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</row>
        <row r="2443">
          <cell r="A2443" t="str">
            <v>D3502020014035020020302020200500404</v>
          </cell>
          <cell r="B2443" t="str">
            <v>MONTAJE Y ERECCIÓN DE CONSTRUCCIONES PREFABRICADAS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</row>
        <row r="2444">
          <cell r="A2444" t="str">
            <v>D3502020014035020020302020200500406</v>
          </cell>
          <cell r="B2444" t="str">
            <v>SERVICIOS DE INSTALACIONES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</row>
        <row r="2445">
          <cell r="A2445" t="str">
            <v>D35020200140350200203020202006</v>
          </cell>
          <cell r="B2445" t="str">
            <v>SERVICIOS DE ALOJAMIENTO; SERVICIOS DE SUMINISTRO DE COMIDAS Y BEBIDAS; SERVICIOS DE TRANSPORTE; Y SERVICIOS DE DISTRIBUCIÓN DE ELECTRICIDAD, GAS Y AGUA</v>
          </cell>
          <cell r="C2445">
            <v>250000000</v>
          </cell>
          <cell r="D2445">
            <v>4000000</v>
          </cell>
          <cell r="E2445">
            <v>254000000</v>
          </cell>
          <cell r="F2445">
            <v>-4000000</v>
          </cell>
          <cell r="G2445">
            <v>230000000</v>
          </cell>
          <cell r="H2445">
            <v>97548963</v>
          </cell>
          <cell r="I2445">
            <v>24000000</v>
          </cell>
          <cell r="J2445">
            <v>22451037</v>
          </cell>
          <cell r="K2445">
            <v>132451037</v>
          </cell>
          <cell r="L2445">
            <v>6987737</v>
          </cell>
          <cell r="M2445">
            <v>6987737</v>
          </cell>
          <cell r="N2445">
            <v>6987737</v>
          </cell>
          <cell r="O2445">
            <v>6987737</v>
          </cell>
        </row>
        <row r="2446">
          <cell r="A2446" t="str">
            <v>D35020200140350200203020202006003</v>
          </cell>
          <cell r="B2446" t="str">
            <v>ALOJAMIENTO; SERVICIOS DE SUMINISTROS DE COMIDAS Y BEBIDAS</v>
          </cell>
          <cell r="C2446">
            <v>68300000</v>
          </cell>
          <cell r="D2446">
            <v>0</v>
          </cell>
          <cell r="E2446">
            <v>68300000</v>
          </cell>
          <cell r="F2446">
            <v>0</v>
          </cell>
          <cell r="G2446">
            <v>68300000</v>
          </cell>
          <cell r="H2446">
            <v>66729263</v>
          </cell>
          <cell r="I2446">
            <v>0</v>
          </cell>
          <cell r="J2446">
            <v>1570737</v>
          </cell>
          <cell r="K2446">
            <v>1570737</v>
          </cell>
          <cell r="L2446">
            <v>1570737</v>
          </cell>
          <cell r="M2446">
            <v>1570737</v>
          </cell>
          <cell r="N2446">
            <v>1570737</v>
          </cell>
          <cell r="O2446">
            <v>1570737</v>
          </cell>
        </row>
        <row r="2447">
          <cell r="A2447" t="str">
            <v>D3502020014035020020302020200600301</v>
          </cell>
          <cell r="B2447" t="str">
            <v>SERVICIOS DE ALOJAMIENTO PARA ESTANCIAS CORTAS</v>
          </cell>
          <cell r="C2447">
            <v>39650000</v>
          </cell>
          <cell r="D2447">
            <v>0</v>
          </cell>
          <cell r="E2447">
            <v>39650000</v>
          </cell>
          <cell r="F2447">
            <v>0</v>
          </cell>
          <cell r="G2447">
            <v>39650000</v>
          </cell>
          <cell r="H2447">
            <v>38880000</v>
          </cell>
          <cell r="I2447">
            <v>0</v>
          </cell>
          <cell r="J2447">
            <v>770000</v>
          </cell>
          <cell r="K2447">
            <v>770000</v>
          </cell>
          <cell r="L2447">
            <v>770000</v>
          </cell>
          <cell r="M2447">
            <v>770000</v>
          </cell>
          <cell r="N2447">
            <v>770000</v>
          </cell>
          <cell r="O2447">
            <v>770000</v>
          </cell>
        </row>
        <row r="2448">
          <cell r="A2448" t="str">
            <v>D3502020014035020020302020200600303</v>
          </cell>
          <cell r="B2448" t="str">
            <v>SERVICIOS DE SUMINISTRO DE COMIDAS</v>
          </cell>
          <cell r="C2448">
            <v>28650000</v>
          </cell>
          <cell r="D2448">
            <v>0</v>
          </cell>
          <cell r="E2448">
            <v>28650000</v>
          </cell>
          <cell r="F2448">
            <v>0</v>
          </cell>
          <cell r="G2448">
            <v>28650000</v>
          </cell>
          <cell r="H2448">
            <v>27849263</v>
          </cell>
          <cell r="I2448">
            <v>0</v>
          </cell>
          <cell r="J2448">
            <v>800737</v>
          </cell>
          <cell r="K2448">
            <v>800737</v>
          </cell>
          <cell r="L2448">
            <v>800737</v>
          </cell>
          <cell r="M2448">
            <v>800737</v>
          </cell>
          <cell r="N2448">
            <v>800737</v>
          </cell>
          <cell r="O2448">
            <v>800737</v>
          </cell>
        </row>
        <row r="2449">
          <cell r="A2449" t="str">
            <v>D35020200140350200203020202006004</v>
          </cell>
          <cell r="B2449" t="str">
            <v>SERVICIOS DE TRANSPORTE DE PASAJEROS</v>
          </cell>
          <cell r="C2449">
            <v>141700000</v>
          </cell>
          <cell r="D2449">
            <v>0</v>
          </cell>
          <cell r="E2449">
            <v>141700000</v>
          </cell>
          <cell r="F2449">
            <v>0</v>
          </cell>
          <cell r="G2449">
            <v>141700000</v>
          </cell>
          <cell r="H2449">
            <v>30819700</v>
          </cell>
          <cell r="I2449">
            <v>0</v>
          </cell>
          <cell r="J2449">
            <v>880300</v>
          </cell>
          <cell r="K2449">
            <v>110880300</v>
          </cell>
          <cell r="L2449">
            <v>5417000</v>
          </cell>
          <cell r="M2449">
            <v>5417000</v>
          </cell>
          <cell r="N2449">
            <v>5417000</v>
          </cell>
          <cell r="O2449">
            <v>5417000</v>
          </cell>
        </row>
        <row r="2450">
          <cell r="A2450" t="str">
            <v>D35020200140350200203020202006005</v>
          </cell>
          <cell r="B2450" t="str">
            <v>SERVICIOS DE TRANSPORTE DE CARGA</v>
          </cell>
          <cell r="C2450">
            <v>40000000</v>
          </cell>
          <cell r="D2450">
            <v>4000000</v>
          </cell>
          <cell r="E2450">
            <v>44000000</v>
          </cell>
          <cell r="F2450">
            <v>-4000000</v>
          </cell>
          <cell r="G2450">
            <v>20000000</v>
          </cell>
          <cell r="H2450">
            <v>0</v>
          </cell>
          <cell r="I2450">
            <v>24000000</v>
          </cell>
          <cell r="J2450">
            <v>20000000</v>
          </cell>
          <cell r="K2450">
            <v>20000000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</row>
        <row r="2451">
          <cell r="A2451" t="str">
            <v>D3502020014035020020302020200600501</v>
          </cell>
          <cell r="B2451" t="str">
            <v>SERVICIOS DE TRANSPORTE DE CARGA POR VÍA TERRESTRE</v>
          </cell>
          <cell r="C2451">
            <v>40000000</v>
          </cell>
          <cell r="D2451">
            <v>4000000</v>
          </cell>
          <cell r="E2451">
            <v>44000000</v>
          </cell>
          <cell r="F2451">
            <v>-4000000</v>
          </cell>
          <cell r="G2451">
            <v>20000000</v>
          </cell>
          <cell r="H2451">
            <v>0</v>
          </cell>
          <cell r="I2451">
            <v>24000000</v>
          </cell>
          <cell r="J2451">
            <v>20000000</v>
          </cell>
          <cell r="K2451">
            <v>20000000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</row>
        <row r="2452">
          <cell r="A2452" t="str">
            <v>D35020200140350200203020202006008</v>
          </cell>
          <cell r="B2452" t="str">
            <v>SERVICIOS POSTALES Y DE MENSAJERÍA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</row>
        <row r="2453">
          <cell r="A2453" t="str">
            <v>D35020200140350200203020202008</v>
          </cell>
          <cell r="B2453" t="str">
            <v>SERVICIOS PRESTADOS A LAS EMPRESAS Y SERVICIOS DE PRODUCCIÓN</v>
          </cell>
          <cell r="C2453">
            <v>87333333</v>
          </cell>
          <cell r="D2453">
            <v>16223332</v>
          </cell>
          <cell r="E2453">
            <v>103556665</v>
          </cell>
          <cell r="F2453">
            <v>7696666</v>
          </cell>
          <cell r="G2453">
            <v>95756665</v>
          </cell>
          <cell r="H2453">
            <v>0</v>
          </cell>
          <cell r="I2453">
            <v>7800000</v>
          </cell>
          <cell r="J2453">
            <v>7696666</v>
          </cell>
          <cell r="K2453">
            <v>95756665</v>
          </cell>
          <cell r="L2453">
            <v>1500000</v>
          </cell>
          <cell r="M2453">
            <v>7030000</v>
          </cell>
          <cell r="N2453">
            <v>1500000</v>
          </cell>
          <cell r="O2453">
            <v>7030000</v>
          </cell>
        </row>
        <row r="2454">
          <cell r="A2454" t="str">
            <v>D35020200140350200203020202008001</v>
          </cell>
          <cell r="B2454" t="str">
            <v>SERVICIOS DE INVESTIGACIÓN Y DESARROLLO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</row>
        <row r="2455">
          <cell r="A2455" t="str">
            <v>D3502020014035020020302020200800102</v>
          </cell>
          <cell r="B2455" t="str">
            <v>SERVICIOS DE INVESTIGACIÓN Y DESARROLLO EXPERIMENTAL EN CIENCIAS SOCIALES Y HUMANIDADES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</row>
        <row r="2456">
          <cell r="A2456" t="str">
            <v>D35020200140350200203020202008003</v>
          </cell>
          <cell r="B2456" t="str">
            <v>OTROS SERVICIOS PROFESIONALES, CIENTÍFICOS Y TÉCNICOS</v>
          </cell>
          <cell r="C2456">
            <v>33000000</v>
          </cell>
          <cell r="D2456">
            <v>29322222</v>
          </cell>
          <cell r="E2456">
            <v>62322222</v>
          </cell>
          <cell r="F2456">
            <v>7696666</v>
          </cell>
          <cell r="G2456">
            <v>59196665</v>
          </cell>
          <cell r="H2456">
            <v>0</v>
          </cell>
          <cell r="I2456">
            <v>3125557</v>
          </cell>
          <cell r="J2456">
            <v>7696666</v>
          </cell>
          <cell r="K2456">
            <v>59196665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</row>
        <row r="2457">
          <cell r="A2457" t="str">
            <v>D3502020014035020020302020200800301</v>
          </cell>
          <cell r="B2457" t="str">
            <v>SERVICIOS DE CONSULTORÍA EN ADMINISTRACIÓN Y SERVICIOS DE GESTIÓN; SERVICIOS DE TECNOLOGÍA DE LA INFORMACIÓN</v>
          </cell>
          <cell r="C2457">
            <v>33000000</v>
          </cell>
          <cell r="D2457">
            <v>29322222</v>
          </cell>
          <cell r="E2457">
            <v>62322222</v>
          </cell>
          <cell r="F2457">
            <v>7696666</v>
          </cell>
          <cell r="G2457">
            <v>59196665</v>
          </cell>
          <cell r="H2457">
            <v>0</v>
          </cell>
          <cell r="I2457">
            <v>3125557</v>
          </cell>
          <cell r="J2457">
            <v>7696666</v>
          </cell>
          <cell r="K2457">
            <v>59196665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</row>
        <row r="2458">
          <cell r="A2458" t="str">
            <v>D3502020014035020020302020200800306</v>
          </cell>
          <cell r="B2458" t="str">
            <v>SERVICIOS DE PUBLICIDAD Y EL SUMINISTRO DE ESPACIO O TIEMPO PUBLICITARIOS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</row>
        <row r="2459">
          <cell r="A2459" t="str">
            <v>D3502020014035020020302020200800308</v>
          </cell>
          <cell r="B2459" t="str">
            <v>SERVICIOS FOTOGRÁFICOS Y SERVICIOS DE REVELADO FOTOGRÁFICO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</row>
        <row r="2460">
          <cell r="A2460" t="str">
            <v>D3502020014035020020302020200800309</v>
          </cell>
          <cell r="B2460" t="str">
            <v>OTROS SERVICIOS PROFESIONALES Y TÉCNICOS N.C.P.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</row>
        <row r="2461">
          <cell r="A2461" t="str">
            <v>D35020200140350200203020202008004</v>
          </cell>
          <cell r="B2461" t="str">
            <v>SERVICIOS DE TELECOMUNICACIONES, TRANSMISIÓN Y SUMINISTRO DE INFORMACIÓN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</row>
        <row r="2462">
          <cell r="A2462" t="str">
            <v>D3502020014035020020302020200800401</v>
          </cell>
          <cell r="B2462" t="str">
            <v>SERVICIOS DE TELEFONÍA Y OTRAS TELECOMUNICACIONES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</row>
        <row r="2463">
          <cell r="A2463" t="str">
            <v>D35020200140350200203020202008005</v>
          </cell>
          <cell r="B2463" t="str">
            <v>SERVICIOS DE SOPORTE</v>
          </cell>
          <cell r="C2463">
            <v>54333333</v>
          </cell>
          <cell r="D2463">
            <v>-13098890</v>
          </cell>
          <cell r="E2463">
            <v>41234443</v>
          </cell>
          <cell r="F2463">
            <v>0</v>
          </cell>
          <cell r="G2463">
            <v>36560000</v>
          </cell>
          <cell r="H2463">
            <v>0</v>
          </cell>
          <cell r="I2463">
            <v>4674443</v>
          </cell>
          <cell r="J2463">
            <v>0</v>
          </cell>
          <cell r="K2463">
            <v>36560000</v>
          </cell>
          <cell r="L2463">
            <v>1500000</v>
          </cell>
          <cell r="M2463">
            <v>7030000</v>
          </cell>
          <cell r="N2463">
            <v>1500000</v>
          </cell>
          <cell r="O2463">
            <v>7030000</v>
          </cell>
        </row>
        <row r="2464">
          <cell r="A2464" t="str">
            <v>D3502020014035020020302020200800509</v>
          </cell>
          <cell r="B2464" t="str">
            <v>OTROS SERVICIOS AUXILIARES</v>
          </cell>
          <cell r="C2464">
            <v>54333333</v>
          </cell>
          <cell r="D2464">
            <v>-13098890</v>
          </cell>
          <cell r="E2464">
            <v>41234443</v>
          </cell>
          <cell r="F2464">
            <v>0</v>
          </cell>
          <cell r="G2464">
            <v>36560000</v>
          </cell>
          <cell r="H2464">
            <v>0</v>
          </cell>
          <cell r="I2464">
            <v>4674443</v>
          </cell>
          <cell r="J2464">
            <v>0</v>
          </cell>
          <cell r="K2464">
            <v>36560000</v>
          </cell>
          <cell r="L2464">
            <v>1500000</v>
          </cell>
          <cell r="M2464">
            <v>7030000</v>
          </cell>
          <cell r="N2464">
            <v>1500000</v>
          </cell>
          <cell r="O2464">
            <v>7030000</v>
          </cell>
        </row>
        <row r="2465">
          <cell r="A2465" t="str">
            <v>D35020200140350200203020202010</v>
          </cell>
          <cell r="B2465" t="str">
            <v>VIÁTICOS DE LOS FUNCIONARIOS EN COMISIÓN</v>
          </cell>
          <cell r="C2465">
            <v>20750667</v>
          </cell>
          <cell r="D2465">
            <v>0</v>
          </cell>
          <cell r="E2465">
            <v>20750667</v>
          </cell>
          <cell r="F2465">
            <v>0</v>
          </cell>
          <cell r="G2465">
            <v>20750667</v>
          </cell>
          <cell r="H2465">
            <v>20750667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</row>
        <row r="2466">
          <cell r="A2466" t="str">
            <v>D35020200140350200204</v>
          </cell>
          <cell r="B2466" t="str">
            <v>ESTABLECER ALIANZAS PARA LA COFINANCIACIÓN DE PROYECTOS DE DESARROLLO DE LA ACTIVIDAD ARTESANAL A NIVEL NACIONAL</v>
          </cell>
          <cell r="C2466">
            <v>790000000</v>
          </cell>
          <cell r="D2466">
            <v>-236826443</v>
          </cell>
          <cell r="E2466">
            <v>553173557</v>
          </cell>
          <cell r="F2466">
            <v>0</v>
          </cell>
          <cell r="G2466">
            <v>207262348</v>
          </cell>
          <cell r="H2466">
            <v>35062348</v>
          </cell>
          <cell r="I2466">
            <v>345911209</v>
          </cell>
          <cell r="J2466">
            <v>24300000</v>
          </cell>
          <cell r="K2466">
            <v>172200000</v>
          </cell>
          <cell r="L2466">
            <v>11933332</v>
          </cell>
          <cell r="M2466">
            <v>16599999</v>
          </cell>
          <cell r="N2466">
            <v>11933332</v>
          </cell>
          <cell r="O2466">
            <v>16599999</v>
          </cell>
        </row>
        <row r="2467">
          <cell r="A2467" t="str">
            <v>D35020200140350200204020201</v>
          </cell>
          <cell r="B2467" t="str">
            <v>MATERIALES Y SUMINISTROS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</row>
        <row r="2468">
          <cell r="A2468" t="str">
            <v>D35020200140350200204020201000</v>
          </cell>
          <cell r="B2468" t="str">
            <v>AGRICULTURA, SILVICULTURA Y PRODUCTOS DE LA PESCA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</row>
        <row r="2469">
          <cell r="A2469" t="str">
            <v>D35020200140350200204020201000001</v>
          </cell>
          <cell r="B2469" t="str">
            <v>PRODUCTOS DE LA AGRICULTURA Y LA HORTICULTURA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</row>
        <row r="2470">
          <cell r="A2470" t="str">
            <v>D3502020014035020020402020100000109</v>
          </cell>
          <cell r="B2470" t="str">
            <v>PRODUCTOS DE FORRAJE, FIBRAS, PLANTAS VIVAS, FLORES Y CAPULLOS DE FLORES, TABACO EN RAMA Y CAUCHO NATURAL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</row>
        <row r="2471">
          <cell r="A2471" t="str">
            <v>D35020200140350200204020201000002</v>
          </cell>
          <cell r="B2471" t="str">
            <v>ANIMALES VIVOS Y PRODUCTOS ANIMALES (EXCEPTO LA CARNE)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</row>
        <row r="2472">
          <cell r="A2472" t="str">
            <v>D3502020014035020020402020100000209</v>
          </cell>
          <cell r="B2472" t="str">
            <v>OTROS PRODUCTOS ANIMALES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</row>
        <row r="2473">
          <cell r="A2473" t="str">
            <v>D35020200140350200204020201000003</v>
          </cell>
          <cell r="B2473" t="str">
            <v>PRODUCTOS DE LA SILVICULTURA Y DE LA EXPLOTACIÓN FORESTAL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</row>
        <row r="2474">
          <cell r="A2474" t="str">
            <v>D3502020014035020020402020100000301</v>
          </cell>
          <cell r="B2474" t="str">
            <v>MADERA EN BRUTO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</row>
        <row r="2475">
          <cell r="A2475" t="str">
            <v>D35020200140350200204020201002</v>
          </cell>
          <cell r="B2475" t="str">
            <v>PRODUCTOS ALIMENTICIOS, BEBIDAS Y TABACO; TEXTILES, PRENDAS DE VESTIR Y PRODUCTOS DE CUERO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</row>
        <row r="2476">
          <cell r="A2476" t="str">
            <v>D35020200140350200204020201002001</v>
          </cell>
          <cell r="B2476" t="str">
            <v>CARNE, PESCADO, FRUTAS, HORTALIZAS, ACEITES Y GRASAS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</row>
        <row r="2477">
          <cell r="A2477" t="str">
            <v>D3502020014035020020402020100200105</v>
          </cell>
          <cell r="B2477" t="str">
            <v>ACEITES Y GRASAS ANIMALES Y VEGETALES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</row>
        <row r="2478">
          <cell r="A2478" t="str">
            <v>D3502020014035020020402020100200107</v>
          </cell>
          <cell r="B247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</row>
        <row r="2479">
          <cell r="A2479" t="str">
            <v>D35020200140350200204020201002006</v>
          </cell>
          <cell r="B2479" t="str">
            <v>HILADOS E HILOS; TEJIDOS DE FIBRAS TEXTILES INCLUSO AFELPADOS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</row>
        <row r="2480">
          <cell r="A2480" t="str">
            <v>D35020200140350200204020201002007</v>
          </cell>
          <cell r="B2480" t="str">
            <v>ARTÍCULOS TEXTILES (EXCEPTO PRENDAS DE VESTIR)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</row>
        <row r="2481">
          <cell r="A2481" t="str">
            <v>D35020200140350200204020201002008</v>
          </cell>
          <cell r="B2481" t="str">
            <v>DOTACIÓN (PRENDAS DE VESTIR Y CALZADO)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</row>
        <row r="2482">
          <cell r="A2482" t="str">
            <v>D35020200140350200204020201002009</v>
          </cell>
          <cell r="B2482" t="str">
            <v>CUERO Y PRODUCTOS DE CUERO; CALZADO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</row>
        <row r="2483">
          <cell r="A2483" t="str">
            <v>D35020200140350200204020201003</v>
          </cell>
          <cell r="B2483" t="str">
            <v>OTROS BIENES TRANSPORTABLES (EXCEPTO PRODUCTOS METÁLICOS, MAQUINARIA Y EQUIPO)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</row>
        <row r="2484">
          <cell r="A2484" t="str">
            <v>D35020200140350200204020201003001</v>
          </cell>
          <cell r="B2484" t="str">
            <v>PRODUCTOS DE MADERA, CORCHO, CESTERÍA Y ESPARTERÍA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</row>
        <row r="2485">
          <cell r="A2485" t="str">
            <v>D35020200140350200204020201003002</v>
          </cell>
          <cell r="B2485" t="str">
            <v>PASTA O PULPA, PAPEL Y PRODUCTOS DE PAPEL; IMPRESOS Y ARTÍCULOS RELACIONADOS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</row>
        <row r="2486">
          <cell r="A2486" t="str">
            <v>D3502020014035020020402020100300201</v>
          </cell>
          <cell r="B2486" t="str">
            <v>PASTA DE PAPEL, PAPEL Y CARTÓN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</row>
        <row r="2487">
          <cell r="A2487" t="str">
            <v>D35020200140350200204020201003004</v>
          </cell>
          <cell r="B2487" t="str">
            <v>QUÍMICOS BÁSICOS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</row>
        <row r="2488">
          <cell r="A2488" t="str">
            <v>D3502020014035020020402020100300407</v>
          </cell>
          <cell r="B2488" t="str">
            <v>PLÁSTICOS EN FORMAS PRIMARIAS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</row>
        <row r="2489">
          <cell r="A2489" t="str">
            <v>D35020200140350200204020201003005</v>
          </cell>
          <cell r="B2489" t="str">
            <v>OTROS PRODUCTOS QUÍMICOS; FIBRAS ARTIFICIALES (O FIBRAS INDUSTRIALES HECHAS POR EL HOMBRE)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</row>
        <row r="2490">
          <cell r="A2490" t="str">
            <v>D3502020014035020020402020100300501</v>
          </cell>
          <cell r="B2490" t="str">
            <v>PINTURAS Y BARNICES Y PRODUCTOS RELACIONADOS; COLORES PARA LA PINTURA ARTÍSTICA; TINTAS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</row>
        <row r="2491">
          <cell r="A2491" t="str">
            <v>D3502020014035020020402020100300504</v>
          </cell>
          <cell r="B2491" t="str">
            <v>PRODUCTOS QUÍMICOS N.C.P.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</row>
        <row r="2492">
          <cell r="A2492" t="str">
            <v>D35020200140350200204020201003006</v>
          </cell>
          <cell r="B2492" t="str">
            <v>PRODUCTOS DE CAUCHO Y PLÁSTICO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</row>
        <row r="2493">
          <cell r="A2493" t="str">
            <v>D3502020014035020020402020100300602</v>
          </cell>
          <cell r="B2493" t="str">
            <v>OTROS PRODUCTOS DE CAUCHO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</row>
        <row r="2494">
          <cell r="A2494" t="str">
            <v>D35020200140350200204020201003007</v>
          </cell>
          <cell r="B2494" t="str">
            <v>VIDRIO Y PRODUCTOS DE VIDRIO Y OTROS PRODUCTOS NO METÁLICOS N.C.P.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</row>
        <row r="2495">
          <cell r="A2495" t="str">
            <v>D3502020014035020020402020100300701</v>
          </cell>
          <cell r="B2495" t="str">
            <v>VIDRIO Y PRODUCTOS DE VIDRIO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</row>
        <row r="2496">
          <cell r="A2496" t="str">
            <v>D3502020014035020020402020100300709</v>
          </cell>
          <cell r="B2496" t="str">
            <v>OTROS PRODUCTOS MINERALES NO METÁLICOS N.C.P.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</row>
        <row r="2497">
          <cell r="A2497" t="str">
            <v>D35020200140350200204020201003008</v>
          </cell>
          <cell r="B2497" t="str">
            <v>OTROS BIENES TRANSPORTABLES N.C.P.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</row>
        <row r="2498">
          <cell r="A2498" t="str">
            <v>D3502020014035020020402020100300801</v>
          </cell>
          <cell r="B2498" t="str">
            <v>MUEBLES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</row>
        <row r="2499">
          <cell r="A2499" t="str">
            <v>D3502020014035020020402020100300809</v>
          </cell>
          <cell r="B2499" t="str">
            <v>OTROS ARTÍCULOS MANUFACTURADOS N.C.P.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</row>
        <row r="2500">
          <cell r="A2500" t="str">
            <v>D35020200140350200204020201004</v>
          </cell>
          <cell r="B2500" t="str">
            <v>PRODUCTOS METÁLICOS Y PAQUETES DE SOFTWARE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</row>
        <row r="2501">
          <cell r="A2501" t="str">
            <v>D35020200140350200204020201004001</v>
          </cell>
          <cell r="B2501" t="str">
            <v>METALES BÁSICOS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</row>
        <row r="2502">
          <cell r="A2502" t="str">
            <v>D35020200140350200204020201004002</v>
          </cell>
          <cell r="B2502" t="str">
            <v>PRODUCTOS METÁLICOS ELABORADOS (EXCEPTO MAQUINARIA Y EQUIPO)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</row>
        <row r="2503">
          <cell r="A2503" t="str">
            <v>D35020200140350200204020201004003</v>
          </cell>
          <cell r="B2503" t="str">
            <v>MAQUINARIA PARA USO GENERAL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</row>
        <row r="2504">
          <cell r="A2504" t="str">
            <v>D3502020014035020020402020100400301</v>
          </cell>
          <cell r="B2504" t="str">
            <v>MOTORES Y TURBINAS Y SUS PARTES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</row>
        <row r="2505">
          <cell r="A2505" t="str">
            <v>D35020200140350200204020201004004</v>
          </cell>
          <cell r="B2505" t="str">
            <v>MAQUINARIA PARA USOS ESPECIALES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</row>
        <row r="2506">
          <cell r="A2506" t="str">
            <v>D3502020014035020020402020100400402</v>
          </cell>
          <cell r="B2506" t="str">
            <v>MÁQUINAS HERRAMIENTAS Y SUS PARTES, PIEZAS Y ACCESORIOS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</row>
        <row r="2507">
          <cell r="A2507" t="str">
            <v>D3502020014035020020402020100400403</v>
          </cell>
          <cell r="B2507" t="str">
            <v>MAQUINARIA PARA LA INDUSTRIA METALÚRGICA Y SUS PARTES Y PIEZAS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</row>
        <row r="2508">
          <cell r="A2508" t="str">
            <v>D3502020014035020020402020100400404</v>
          </cell>
          <cell r="B2508" t="str">
            <v>MAQUINARIA PARA LA MINERÍA, LA EXPLOTACIÓN DE CANTERAS Y LA CONSTRUCCIÓN Y SUS PARTES Y PIEZAS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</row>
        <row r="2509">
          <cell r="A2509" t="str">
            <v>D3502020014035020020402020100400405</v>
          </cell>
          <cell r="B2509" t="str">
            <v>MAQUINARIA PARA LA ELABORACIÓN DE ALIMENTOS, BEBIDAS Y TABACO, Y SUS PARTES Y PIEZAS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</row>
        <row r="2510">
          <cell r="A2510" t="str">
            <v>D3502020014035020020402020100400406</v>
          </cell>
          <cell r="B2510" t="str">
            <v>MAQUINARIA PARA LA FABRICACIÓN DE TEXTILES, PRENDAS DE VESTIR Y ARTÍCULOS DE CUERO, Y SUS PARTES Y PIEZAS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</row>
        <row r="2511">
          <cell r="A2511" t="str">
            <v>D3502020014035020020402020100400409</v>
          </cell>
          <cell r="B2511" t="str">
            <v>OTRA MAQUINARIA PARA USOS ESPECIALES Y SUS PARTES Y PIEZAS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</row>
        <row r="2512">
          <cell r="A2512" t="str">
            <v>D35020200140350200204020201004006</v>
          </cell>
          <cell r="B2512" t="str">
            <v>MAQUINARIA Y APARATOS ELÉCTRICOS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</row>
        <row r="2513">
          <cell r="A2513" t="str">
            <v>D3502020014035020020402020100400605</v>
          </cell>
          <cell r="B2513" t="str">
            <v>LÁMPARAS ELÉCTRICAS DE INCANDESCENCIA O DESCARGA; LÁMPARAS DE ARCO, EQUIPO PARA ALUMBRADO ELÉCTRICO; SUS PARTES Y PIEZAS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</row>
        <row r="2514">
          <cell r="A2514" t="str">
            <v>D3502020014035020020402020100400609</v>
          </cell>
          <cell r="B2514" t="str">
            <v>OTRO EQUIPO ELÉCTRICO Y SUS PARTES Y PIEZAS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</row>
        <row r="2515">
          <cell r="A2515" t="str">
            <v>D35020200140350200204020202</v>
          </cell>
          <cell r="B2515" t="str">
            <v>ADQUISICIÓN DE SERVICIOS</v>
          </cell>
          <cell r="C2515">
            <v>790000000</v>
          </cell>
          <cell r="D2515">
            <v>-236826443</v>
          </cell>
          <cell r="E2515">
            <v>553173557</v>
          </cell>
          <cell r="F2515">
            <v>0</v>
          </cell>
          <cell r="G2515">
            <v>207262348</v>
          </cell>
          <cell r="H2515">
            <v>35062348</v>
          </cell>
          <cell r="I2515">
            <v>345911209</v>
          </cell>
          <cell r="J2515">
            <v>24300000</v>
          </cell>
          <cell r="K2515">
            <v>172200000</v>
          </cell>
          <cell r="L2515">
            <v>11933332</v>
          </cell>
          <cell r="M2515">
            <v>16599999</v>
          </cell>
          <cell r="N2515">
            <v>11933332</v>
          </cell>
          <cell r="O2515">
            <v>16599999</v>
          </cell>
        </row>
        <row r="2516">
          <cell r="A2516" t="str">
            <v>D35020200140350200204020202005</v>
          </cell>
          <cell r="B2516" t="str">
            <v>SERVICIOS DE LA CONSTRUCCIÓN</v>
          </cell>
          <cell r="C2516">
            <v>0</v>
          </cell>
          <cell r="D2516">
            <v>24300000</v>
          </cell>
          <cell r="E2516">
            <v>24300000</v>
          </cell>
          <cell r="F2516">
            <v>0</v>
          </cell>
          <cell r="G2516">
            <v>24300000</v>
          </cell>
          <cell r="H2516">
            <v>0</v>
          </cell>
          <cell r="I2516">
            <v>0</v>
          </cell>
          <cell r="J2516">
            <v>24300000</v>
          </cell>
          <cell r="K2516">
            <v>24300000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</row>
        <row r="2517">
          <cell r="A2517" t="str">
            <v>D35020200140350200204020202005004</v>
          </cell>
          <cell r="B2517" t="str">
            <v>SERVICIOS DE CONSTRUCCIÓN</v>
          </cell>
          <cell r="C2517">
            <v>0</v>
          </cell>
          <cell r="D2517">
            <v>24300000</v>
          </cell>
          <cell r="E2517">
            <v>24300000</v>
          </cell>
          <cell r="F2517">
            <v>0</v>
          </cell>
          <cell r="G2517">
            <v>24300000</v>
          </cell>
          <cell r="H2517">
            <v>0</v>
          </cell>
          <cell r="I2517">
            <v>0</v>
          </cell>
          <cell r="J2517">
            <v>24300000</v>
          </cell>
          <cell r="K2517">
            <v>24300000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</row>
        <row r="2518">
          <cell r="A2518" t="str">
            <v>D3502020014035020020402020200500404</v>
          </cell>
          <cell r="B2518" t="str">
            <v>MONTAJE Y ERECCIÓN DE CONSTRUCCIONES PREFABRICADAS</v>
          </cell>
          <cell r="C2518">
            <v>0</v>
          </cell>
          <cell r="D2518">
            <v>24300000</v>
          </cell>
          <cell r="E2518">
            <v>24300000</v>
          </cell>
          <cell r="F2518">
            <v>0</v>
          </cell>
          <cell r="G2518">
            <v>24300000</v>
          </cell>
          <cell r="H2518">
            <v>0</v>
          </cell>
          <cell r="I2518">
            <v>0</v>
          </cell>
          <cell r="J2518">
            <v>24300000</v>
          </cell>
          <cell r="K2518">
            <v>24300000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</row>
        <row r="2519">
          <cell r="A2519" t="str">
            <v>D3502020014035020020402020200500406</v>
          </cell>
          <cell r="B2519" t="str">
            <v>SERVICIOS DE INSTALACIONES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</row>
        <row r="2520">
          <cell r="A2520" t="str">
            <v>D35020200140350200204020202006</v>
          </cell>
          <cell r="B2520" t="str">
            <v>SERVICIOS DE ALOJAMIENTO; SERVICIOS DE SUMINISTRO DE COMIDAS Y BEBIDAS; SERVICIOS DE TRANSPORTE; Y SERVICIOS DE DISTRIBUCIÓN DE ELECTRICIDAD, GAS Y AGUA</v>
          </cell>
          <cell r="C2520">
            <v>0</v>
          </cell>
          <cell r="D2520">
            <v>55062348</v>
          </cell>
          <cell r="E2520">
            <v>55062348</v>
          </cell>
          <cell r="F2520">
            <v>0</v>
          </cell>
          <cell r="G2520">
            <v>55062348</v>
          </cell>
          <cell r="H2520">
            <v>35062348</v>
          </cell>
          <cell r="I2520">
            <v>0</v>
          </cell>
          <cell r="J2520">
            <v>0</v>
          </cell>
          <cell r="K2520">
            <v>20000000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</row>
        <row r="2521">
          <cell r="A2521" t="str">
            <v>D35020200140350200204020202006003</v>
          </cell>
          <cell r="B2521" t="str">
            <v>ALOJAMIENTO; SERVICIOS DE SUMINISTROS DE COMIDAS Y BEBIDAS</v>
          </cell>
          <cell r="C2521">
            <v>0</v>
          </cell>
          <cell r="D2521">
            <v>30830220</v>
          </cell>
          <cell r="E2521">
            <v>30830220</v>
          </cell>
          <cell r="F2521">
            <v>0</v>
          </cell>
          <cell r="G2521">
            <v>30830220</v>
          </cell>
          <cell r="H2521">
            <v>30830220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</row>
        <row r="2522">
          <cell r="A2522" t="str">
            <v>D3502020014035020020402020200600301</v>
          </cell>
          <cell r="B2522" t="str">
            <v>SERVICIOS DE ALOJAMIENTO PARA ESTANCIAS CORTAS</v>
          </cell>
          <cell r="C2522">
            <v>0</v>
          </cell>
          <cell r="D2522">
            <v>14400000</v>
          </cell>
          <cell r="E2522">
            <v>14400000</v>
          </cell>
          <cell r="F2522">
            <v>0</v>
          </cell>
          <cell r="G2522">
            <v>14400000</v>
          </cell>
          <cell r="H2522">
            <v>14400000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</row>
        <row r="2523">
          <cell r="A2523" t="str">
            <v>D3502020014035020020402020200600303</v>
          </cell>
          <cell r="B2523" t="str">
            <v>SERVICIOS DE SUMINISTRO DE COMIDAS</v>
          </cell>
          <cell r="C2523">
            <v>0</v>
          </cell>
          <cell r="D2523">
            <v>16430220</v>
          </cell>
          <cell r="E2523">
            <v>16430220</v>
          </cell>
          <cell r="F2523">
            <v>0</v>
          </cell>
          <cell r="G2523">
            <v>16430220</v>
          </cell>
          <cell r="H2523">
            <v>16430220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</row>
        <row r="2524">
          <cell r="A2524" t="str">
            <v>D35020200140350200204020202006004</v>
          </cell>
          <cell r="B2524" t="str">
            <v>SERVICIOS DE TRANSPORTE DE PASAJEROS</v>
          </cell>
          <cell r="C2524">
            <v>0</v>
          </cell>
          <cell r="D2524">
            <v>24232128</v>
          </cell>
          <cell r="E2524">
            <v>24232128</v>
          </cell>
          <cell r="F2524">
            <v>0</v>
          </cell>
          <cell r="G2524">
            <v>24232128</v>
          </cell>
          <cell r="H2524">
            <v>4232128</v>
          </cell>
          <cell r="I2524">
            <v>0</v>
          </cell>
          <cell r="J2524">
            <v>0</v>
          </cell>
          <cell r="K2524">
            <v>20000000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</row>
        <row r="2525">
          <cell r="A2525" t="str">
            <v>D35020200140350200204020202006005</v>
          </cell>
          <cell r="B2525" t="str">
            <v>SERVICIOS DE TRANSPORTE DE CARGA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</row>
        <row r="2526">
          <cell r="A2526" t="str">
            <v>D3502020014035020020402020200600501</v>
          </cell>
          <cell r="B2526" t="str">
            <v>SERVICIOS DE TRANSPORTE DE CARGA POR VÍA TERRESTRE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</row>
        <row r="2527">
          <cell r="A2527" t="str">
            <v>D35020200140350200204020202006008</v>
          </cell>
          <cell r="B2527" t="str">
            <v>SERVICIOS POSTALES Y DE MENSAJERÍA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</row>
        <row r="2528">
          <cell r="A2528" t="str">
            <v>D35020200140350200204020202008</v>
          </cell>
          <cell r="B2528" t="str">
            <v>SERVICIOS PRESTADOS A LAS EMPRESAS Y SERVICIOS DE PRODUCCIÓN</v>
          </cell>
          <cell r="C2528">
            <v>790000000</v>
          </cell>
          <cell r="D2528">
            <v>-316188791</v>
          </cell>
          <cell r="E2528">
            <v>473811209</v>
          </cell>
          <cell r="F2528">
            <v>0</v>
          </cell>
          <cell r="G2528">
            <v>127900000</v>
          </cell>
          <cell r="H2528">
            <v>0</v>
          </cell>
          <cell r="I2528">
            <v>345911209</v>
          </cell>
          <cell r="J2528">
            <v>0</v>
          </cell>
          <cell r="K2528">
            <v>127900000</v>
          </cell>
          <cell r="L2528">
            <v>11933332</v>
          </cell>
          <cell r="M2528">
            <v>16599999</v>
          </cell>
          <cell r="N2528">
            <v>11933332</v>
          </cell>
          <cell r="O2528">
            <v>16599999</v>
          </cell>
        </row>
        <row r="2529">
          <cell r="A2529" t="str">
            <v>D35020200140350200204020202008001</v>
          </cell>
          <cell r="B2529" t="str">
            <v>SERVICIOS DE INVESTIGACIÓN Y DESARROLLO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</row>
        <row r="2530">
          <cell r="A2530" t="str">
            <v>D3502020014035020020402020200800102</v>
          </cell>
          <cell r="B2530" t="str">
            <v>SERVICIOS DE INVESTIGACIÓN Y DESARROLLO EXPERIMENTAL EN CIENCIAS SOCIALES Y HUMANIDADES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</row>
        <row r="2531">
          <cell r="A2531" t="str">
            <v>D35020200140350200204020202008003</v>
          </cell>
          <cell r="B2531" t="str">
            <v>OTROS SERVICIOS PROFESIONALES, CIENTÍFICOS Y TÉCNICOS</v>
          </cell>
          <cell r="C2531">
            <v>0</v>
          </cell>
          <cell r="D2531">
            <v>191508420</v>
          </cell>
          <cell r="E2531">
            <v>191508420</v>
          </cell>
          <cell r="F2531">
            <v>0</v>
          </cell>
          <cell r="G2531">
            <v>127900000</v>
          </cell>
          <cell r="H2531">
            <v>0</v>
          </cell>
          <cell r="I2531">
            <v>63608420</v>
          </cell>
          <cell r="J2531">
            <v>0</v>
          </cell>
          <cell r="K2531">
            <v>127900000</v>
          </cell>
          <cell r="L2531">
            <v>11933332</v>
          </cell>
          <cell r="M2531">
            <v>16599999</v>
          </cell>
          <cell r="N2531">
            <v>11933332</v>
          </cell>
          <cell r="O2531">
            <v>16599999</v>
          </cell>
        </row>
        <row r="2532">
          <cell r="A2532" t="str">
            <v>D3502020014035020020402020200800301</v>
          </cell>
          <cell r="B2532" t="str">
            <v>SERVICIOS DE CONSULTORÍA EN ADMINISTRACIÓN Y SERVICIOS DE GESTIÓN; SERVICIOS DE TECNOLOGÍA DE LA INFORMACIÓN</v>
          </cell>
          <cell r="C2532">
            <v>0</v>
          </cell>
          <cell r="D2532">
            <v>107508420</v>
          </cell>
          <cell r="E2532">
            <v>107508420</v>
          </cell>
          <cell r="F2532">
            <v>0</v>
          </cell>
          <cell r="G2532">
            <v>82633334</v>
          </cell>
          <cell r="H2532">
            <v>0</v>
          </cell>
          <cell r="I2532">
            <v>24875086</v>
          </cell>
          <cell r="J2532">
            <v>0</v>
          </cell>
          <cell r="K2532">
            <v>82633334</v>
          </cell>
          <cell r="L2532">
            <v>7966666</v>
          </cell>
          <cell r="M2532">
            <v>12633333</v>
          </cell>
          <cell r="N2532">
            <v>7966666</v>
          </cell>
          <cell r="O2532">
            <v>12633333</v>
          </cell>
        </row>
        <row r="2533">
          <cell r="A2533" t="str">
            <v>D3502020014035020020402020200800306</v>
          </cell>
          <cell r="B2533" t="str">
            <v>SERVICIOS DE PUBLICIDAD Y EL SUMINISTRO DE ESPACIO O TIEMPO PUBLICITARIOS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</row>
        <row r="2534">
          <cell r="A2534" t="str">
            <v>D3502020014035020020402020200800308</v>
          </cell>
          <cell r="B2534" t="str">
            <v>SERVICIOS FOTOGRÁFICOS Y SERVICIOS DE REVELADO FOTOGRÁFICO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</row>
        <row r="2535">
          <cell r="A2535" t="str">
            <v>D3502020014035020020402020200800309</v>
          </cell>
          <cell r="B2535" t="str">
            <v>OTROS SERVICIOS PROFESIONALES Y TÉCNICOS N.C.P.</v>
          </cell>
          <cell r="C2535">
            <v>0</v>
          </cell>
          <cell r="D2535">
            <v>84000000</v>
          </cell>
          <cell r="E2535">
            <v>84000000</v>
          </cell>
          <cell r="F2535">
            <v>0</v>
          </cell>
          <cell r="G2535">
            <v>45266666</v>
          </cell>
          <cell r="H2535">
            <v>0</v>
          </cell>
          <cell r="I2535">
            <v>38733334</v>
          </cell>
          <cell r="J2535">
            <v>0</v>
          </cell>
          <cell r="K2535">
            <v>45266666</v>
          </cell>
          <cell r="L2535">
            <v>3966666</v>
          </cell>
          <cell r="M2535">
            <v>3966666</v>
          </cell>
          <cell r="N2535">
            <v>3966666</v>
          </cell>
          <cell r="O2535">
            <v>3966666</v>
          </cell>
        </row>
        <row r="2536">
          <cell r="A2536" t="str">
            <v>D35020200140350200204020202008004</v>
          </cell>
          <cell r="B2536" t="str">
            <v>SERVICIOS DE TELECOMUNICACIONES, TRANSMISIÓN Y SUMINISTRO DE INFORMACIÓN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</row>
        <row r="2537">
          <cell r="A2537" t="str">
            <v>D3502020014035020020402020200800401</v>
          </cell>
          <cell r="B2537" t="str">
            <v>SERVICIOS DE TELEFONÍA Y OTRAS TELECOMUNICACIONES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</row>
        <row r="2538">
          <cell r="A2538" t="str">
            <v>D35020200140350200204020202008005</v>
          </cell>
          <cell r="B2538" t="str">
            <v>SERVICIOS DE SOPORTE</v>
          </cell>
          <cell r="C2538">
            <v>790000000</v>
          </cell>
          <cell r="D2538">
            <v>-507697211</v>
          </cell>
          <cell r="E2538">
            <v>282302789</v>
          </cell>
          <cell r="F2538">
            <v>0</v>
          </cell>
          <cell r="G2538">
            <v>0</v>
          </cell>
          <cell r="H2538">
            <v>0</v>
          </cell>
          <cell r="I2538">
            <v>282302789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</row>
        <row r="2539">
          <cell r="A2539" t="str">
            <v>D3502020014035020020402020200800509</v>
          </cell>
          <cell r="B2539" t="str">
            <v>OTROS SERVICIOS AUXILIARES</v>
          </cell>
          <cell r="C2539">
            <v>790000000</v>
          </cell>
          <cell r="D2539">
            <v>-507697211</v>
          </cell>
          <cell r="E2539">
            <v>282302789</v>
          </cell>
          <cell r="F2539">
            <v>0</v>
          </cell>
          <cell r="G2539">
            <v>0</v>
          </cell>
          <cell r="H2539">
            <v>0</v>
          </cell>
          <cell r="I2539">
            <v>282302789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</row>
        <row r="2540">
          <cell r="A2540" t="str">
            <v>D35020200140350200204020202010</v>
          </cell>
          <cell r="B2540" t="str">
            <v>VIÁTICOS DE LOS FUNCIONARIOS EN COMISIÓN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</row>
        <row r="2541">
          <cell r="A2541" t="str">
            <v>D350202001403502003</v>
          </cell>
          <cell r="B2541" t="str">
            <v>SERVICIOS DE APOYO PARA EL FOMENTO DE CAPACIDADES EN ECONOMÍA CIRCULARY SOSTENIBILIDAD (PRODUCTO PRINCIPAL DEL PROYECTO)</v>
          </cell>
          <cell r="C2541">
            <v>901916000</v>
          </cell>
          <cell r="D2541">
            <v>-156299658</v>
          </cell>
          <cell r="E2541">
            <v>745616342</v>
          </cell>
          <cell r="F2541">
            <v>102697076</v>
          </cell>
          <cell r="G2541">
            <v>426333742</v>
          </cell>
          <cell r="H2541">
            <v>118680409</v>
          </cell>
          <cell r="I2541">
            <v>319282600</v>
          </cell>
          <cell r="J2541">
            <v>0</v>
          </cell>
          <cell r="K2541">
            <v>307653333</v>
          </cell>
          <cell r="L2541">
            <v>32586667</v>
          </cell>
          <cell r="M2541">
            <v>90686668</v>
          </cell>
          <cell r="N2541">
            <v>36586667</v>
          </cell>
          <cell r="O2541">
            <v>90686668</v>
          </cell>
        </row>
        <row r="2542">
          <cell r="A2542" t="str">
            <v>D35020200140350200305</v>
          </cell>
          <cell r="B2542" t="str">
            <v>POTENCIAR LAS CAPACIDADES DE DISEÑO, PRODUCCIÓN, COMERCIALIZACIÓN Y REINVERSIÓN, A TRAVÉS DE LOS LABORATORIOS DE GESTIÓN SOCIAL, INNOVACIÓN Y CREATIVIDAD PARA EL CRECIMIENTO DEL SECTOR</v>
          </cell>
          <cell r="C2542">
            <v>558000000</v>
          </cell>
          <cell r="D2542">
            <v>-59013334</v>
          </cell>
          <cell r="E2542">
            <v>498986666</v>
          </cell>
          <cell r="F2542">
            <v>8935267</v>
          </cell>
          <cell r="G2542">
            <v>317571933</v>
          </cell>
          <cell r="H2542">
            <v>24918600</v>
          </cell>
          <cell r="I2542">
            <v>181414733</v>
          </cell>
          <cell r="J2542">
            <v>0</v>
          </cell>
          <cell r="K2542">
            <v>292653333</v>
          </cell>
          <cell r="L2542">
            <v>32586667</v>
          </cell>
          <cell r="M2542">
            <v>90686668</v>
          </cell>
          <cell r="N2542">
            <v>36586667</v>
          </cell>
          <cell r="O2542">
            <v>90686668</v>
          </cell>
        </row>
        <row r="2543">
          <cell r="A2543" t="str">
            <v>D35020200140350200305020201</v>
          </cell>
          <cell r="B2543" t="str">
            <v>MATERIALES Y SUMINISTROS</v>
          </cell>
          <cell r="C2543">
            <v>150000000</v>
          </cell>
          <cell r="D2543">
            <v>-25593660</v>
          </cell>
          <cell r="E2543">
            <v>124406340</v>
          </cell>
          <cell r="F2543">
            <v>24918600</v>
          </cell>
          <cell r="G2543">
            <v>24918600</v>
          </cell>
          <cell r="H2543">
            <v>24918600</v>
          </cell>
          <cell r="I2543">
            <v>99487740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</row>
        <row r="2544">
          <cell r="A2544" t="str">
            <v>D35020200140350200305020201000</v>
          </cell>
          <cell r="B2544" t="str">
            <v>AGRICULTURA, SILVICULTURA Y PRODUCTOS DE LA PESCA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</row>
        <row r="2545">
          <cell r="A2545" t="str">
            <v>D35020200140350200305020201000001</v>
          </cell>
          <cell r="B2545" t="str">
            <v>PRODUCTOS DE LA AGRICULTURA Y LA HORTICULTURA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</row>
        <row r="2546">
          <cell r="A2546" t="str">
            <v>D3502020014035020030502020100000109</v>
          </cell>
          <cell r="B2546" t="str">
            <v>PRODUCTOS DE FORRAJE, FIBRAS, PLANTAS VIVAS, FLORES Y CAPULLOS DE FLORES, TABACO EN RAMA Y CAUCHO NATURAL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</row>
        <row r="2547">
          <cell r="A2547" t="str">
            <v>D35020200140350200305020201000002</v>
          </cell>
          <cell r="B2547" t="str">
            <v>ANIMALES VIVOS Y PRODUCTOS ANIMALES (EXCEPTO LA CARNE)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</row>
        <row r="2548">
          <cell r="A2548" t="str">
            <v>D3502020014035020030502020100000209</v>
          </cell>
          <cell r="B2548" t="str">
            <v>OTROS PRODUCTOS ANIMALES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</row>
        <row r="2549">
          <cell r="A2549" t="str">
            <v>D35020200140350200305020201000003</v>
          </cell>
          <cell r="B2549" t="str">
            <v>PRODUCTOS DE LA SILVICULTURA Y DE LA EXPLOTACIÓN FORESTAL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</row>
        <row r="2550">
          <cell r="A2550" t="str">
            <v>D3502020014035020030502020100000301</v>
          </cell>
          <cell r="B2550" t="str">
            <v>MADERA EN BRUTO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</row>
        <row r="2551">
          <cell r="A2551" t="str">
            <v>D35020200140350200305020201002</v>
          </cell>
          <cell r="B2551" t="str">
            <v>PRODUCTOS ALIMENTICIOS, BEBIDAS Y TABACO; TEXTILES, PRENDAS DE VESTIR Y PRODUCTOS DE CUERO</v>
          </cell>
          <cell r="C2551">
            <v>150000000</v>
          </cell>
          <cell r="D2551">
            <v>-25593660</v>
          </cell>
          <cell r="E2551">
            <v>124406340</v>
          </cell>
          <cell r="F2551">
            <v>24918600</v>
          </cell>
          <cell r="G2551">
            <v>24918600</v>
          </cell>
          <cell r="H2551">
            <v>24918600</v>
          </cell>
          <cell r="I2551">
            <v>99487740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</row>
        <row r="2552">
          <cell r="A2552" t="str">
            <v>D35020200140350200305020201002001</v>
          </cell>
          <cell r="B2552" t="str">
            <v>CARNE, PESCADO, FRUTAS, HORTALIZAS, ACEITES Y GRASAS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</row>
        <row r="2553">
          <cell r="A2553" t="str">
            <v>D3502020014035020030502020100200105</v>
          </cell>
          <cell r="B2553" t="str">
            <v>ACEITES Y GRASAS ANIMALES Y VEGETALES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</row>
        <row r="2554">
          <cell r="A2554" t="str">
            <v>D3502020014035020030502020100200107</v>
          </cell>
          <cell r="B255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</row>
        <row r="2555">
          <cell r="A2555" t="str">
            <v>D35020200140350200305020201002006</v>
          </cell>
          <cell r="B2555" t="str">
            <v>HILADOS E HILOS; TEJIDOS DE FIBRAS TEXTILES INCLUSO AFELPADOS</v>
          </cell>
          <cell r="C2555">
            <v>150000000</v>
          </cell>
          <cell r="D2555">
            <v>-25593660</v>
          </cell>
          <cell r="E2555">
            <v>124406340</v>
          </cell>
          <cell r="F2555">
            <v>24918600</v>
          </cell>
          <cell r="G2555">
            <v>24918600</v>
          </cell>
          <cell r="H2555">
            <v>24918600</v>
          </cell>
          <cell r="I2555">
            <v>99487740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</row>
        <row r="2556">
          <cell r="A2556" t="str">
            <v>D35020200140350200305020201002007</v>
          </cell>
          <cell r="B2556" t="str">
            <v>ARTÍCULOS TEXTILES (EXCEPTO PRENDAS DE VESTIR)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</row>
        <row r="2557">
          <cell r="A2557" t="str">
            <v>D35020200140350200305020201002008</v>
          </cell>
          <cell r="B2557" t="str">
            <v>DOTACIÓN (PRENDAS DE VESTIR Y CALZADO)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</row>
        <row r="2558">
          <cell r="A2558" t="str">
            <v>D35020200140350200305020201002009</v>
          </cell>
          <cell r="B2558" t="str">
            <v>CUERO Y PRODUCTOS DE CUERO; CALZADO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</row>
        <row r="2559">
          <cell r="A2559" t="str">
            <v>D35020200140350200305020201003</v>
          </cell>
          <cell r="B2559" t="str">
            <v>OTROS BIENES TRANSPORTABLES (EXCEPTO PRODUCTOS METÁLICOS, MAQUINARIA Y EQUIPO)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</row>
        <row r="2560">
          <cell r="A2560" t="str">
            <v>D35020200140350200305020201003001</v>
          </cell>
          <cell r="B2560" t="str">
            <v>PRODUCTOS DE MADERA, CORCHO, CESTERÍA Y ESPARTERÍA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</row>
        <row r="2561">
          <cell r="A2561" t="str">
            <v>D35020200140350200305020201003002</v>
          </cell>
          <cell r="B2561" t="str">
            <v>PASTA O PULPA, PAPEL Y PRODUCTOS DE PAPEL; IMPRESOS Y ARTÍCULOS RELACIONADOS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</row>
        <row r="2562">
          <cell r="A2562" t="str">
            <v>D3502020014035020030502020100300201</v>
          </cell>
          <cell r="B2562" t="str">
            <v>PASTA DE PAPEL, PAPEL Y CARTÓN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</row>
        <row r="2563">
          <cell r="A2563" t="str">
            <v>D35020200140350200305020201003004</v>
          </cell>
          <cell r="B2563" t="str">
            <v>QUÍMICOS BÁSICOS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</row>
        <row r="2564">
          <cell r="A2564" t="str">
            <v>D3502020014035020030502020100300407</v>
          </cell>
          <cell r="B2564" t="str">
            <v>PLÁSTICOS EN FORMAS PRIMARIAS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</row>
        <row r="2565">
          <cell r="A2565" t="str">
            <v>D35020200140350200305020201003005</v>
          </cell>
          <cell r="B2565" t="str">
            <v>OTROS PRODUCTOS QUÍMICOS; FIBRAS ARTIFICIALES (O FIBRAS INDUSTRIALES HECHAS POR EL HOMBRE)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</row>
        <row r="2566">
          <cell r="A2566" t="str">
            <v>D3502020014035020030502020100300501</v>
          </cell>
          <cell r="B2566" t="str">
            <v>PINTURAS Y BARNICES Y PRODUCTOS RELACIONADOS; COLORES PARA LA PINTURA ARTÍSTICA; TINTAS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</row>
        <row r="2567">
          <cell r="A2567" t="str">
            <v>D3502020014035020030502020100300504</v>
          </cell>
          <cell r="B2567" t="str">
            <v>PRODUCTOS QUÍMICOS N.C.P.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</row>
        <row r="2568">
          <cell r="A2568" t="str">
            <v>D35020200140350200305020201003006</v>
          </cell>
          <cell r="B2568" t="str">
            <v>PRODUCTOS DE CAUCHO Y PLÁSTICO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</row>
        <row r="2569">
          <cell r="A2569" t="str">
            <v>D3502020014035020030502020100300602</v>
          </cell>
          <cell r="B2569" t="str">
            <v>OTROS PRODUCTOS DE CAUCHO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</row>
        <row r="2570">
          <cell r="A2570" t="str">
            <v>D35020200140350200305020201003007</v>
          </cell>
          <cell r="B2570" t="str">
            <v>VIDRIO Y PRODUCTOS DE VIDRIO Y OTROS PRODUCTOS NO METÁLICOS N.C.P.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</row>
        <row r="2571">
          <cell r="A2571" t="str">
            <v>D3502020014035020030502020100300701</v>
          </cell>
          <cell r="B2571" t="str">
            <v>VIDRIO Y PRODUCTOS DE VIDRIO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</row>
        <row r="2572">
          <cell r="A2572" t="str">
            <v>D3502020014035020030502020100300709</v>
          </cell>
          <cell r="B2572" t="str">
            <v>OTROS PRODUCTOS MINERALES NO METÁLICOS N.C.P.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</row>
        <row r="2573">
          <cell r="A2573" t="str">
            <v>D35020200140350200305020201003008</v>
          </cell>
          <cell r="B2573" t="str">
            <v>OTROS BIENES TRANSPORTABLES N.C.P.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</row>
        <row r="2574">
          <cell r="A2574" t="str">
            <v>D3502020014035020030502020100300801</v>
          </cell>
          <cell r="B2574" t="str">
            <v>MUEBLES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</row>
        <row r="2575">
          <cell r="A2575" t="str">
            <v>D3502020014035020030502020100300809</v>
          </cell>
          <cell r="B2575" t="str">
            <v>OTROS ARTÍCULOS MANUFACTURADOS N.C.P.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</row>
        <row r="2576">
          <cell r="A2576" t="str">
            <v>D35020200140350200305020201004</v>
          </cell>
          <cell r="B2576" t="str">
            <v>PRODUCTOS METÁLICOS Y PAQUETES DE SOFTWARE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</row>
        <row r="2577">
          <cell r="A2577" t="str">
            <v>D35020200140350200305020201004001</v>
          </cell>
          <cell r="B2577" t="str">
            <v>METALES BÁSICOS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</row>
        <row r="2578">
          <cell r="A2578" t="str">
            <v>D35020200140350200305020201004002</v>
          </cell>
          <cell r="B2578" t="str">
            <v>PRODUCTOS METÁLICOS ELABORADOS (EXCEPTO MAQUINARIA Y EQUIPO)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</row>
        <row r="2579">
          <cell r="A2579" t="str">
            <v>D35020200140350200305020201004003</v>
          </cell>
          <cell r="B2579" t="str">
            <v>MAQUINARIA PARA USO GENERAL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</row>
        <row r="2580">
          <cell r="A2580" t="str">
            <v>D3502020014035020030502020100400301</v>
          </cell>
          <cell r="B2580" t="str">
            <v>MOTORES Y TURBINAS Y SUS PARTES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</row>
        <row r="2581">
          <cell r="A2581" t="str">
            <v>D35020200140350200305020201004004</v>
          </cell>
          <cell r="B2581" t="str">
            <v>MAQUINARIA PARA USOS ESPECIALES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</row>
        <row r="2582">
          <cell r="A2582" t="str">
            <v>D3502020014035020030502020100400402</v>
          </cell>
          <cell r="B2582" t="str">
            <v>MÁQUINAS HERRAMIENTAS Y SUS PARTES, PIEZAS Y ACCESORIOS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</row>
        <row r="2583">
          <cell r="A2583" t="str">
            <v>D3502020014035020030502020100400403</v>
          </cell>
          <cell r="B2583" t="str">
            <v>MAQUINARIA PARA LA INDUSTRIA METALÚRGICA Y SUS PARTES Y PIEZAS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</row>
        <row r="2584">
          <cell r="A2584" t="str">
            <v>D3502020014035020030502020100400404</v>
          </cell>
          <cell r="B2584" t="str">
            <v>MAQUINARIA PARA LA MINERÍA, LA EXPLOTACIÓN DE CANTERAS Y LA CONSTRUCCIÓN Y SUS PARTES Y PIEZAS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</row>
        <row r="2585">
          <cell r="A2585" t="str">
            <v>D3502020014035020030502020100400405</v>
          </cell>
          <cell r="B2585" t="str">
            <v>MAQUINARIA PARA LA ELABORACIÓN DE ALIMENTOS, BEBIDAS Y TABACO, Y SUS PARTES Y PIEZAS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</row>
        <row r="2586">
          <cell r="A2586" t="str">
            <v>D3502020014035020030502020100400406</v>
          </cell>
          <cell r="B2586" t="str">
            <v>MAQUINARIA PARA LA FABRICACIÓN DE TEXTILES, PRENDAS DE VESTIR Y ARTÍCULOS DE CUERO, Y SUS PARTES Y PIEZAS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</row>
        <row r="2587">
          <cell r="A2587" t="str">
            <v>D3502020014035020030502020100400409</v>
          </cell>
          <cell r="B2587" t="str">
            <v>OTRA MAQUINARIA PARA USOS ESPECIALES Y SUS PARTES Y PIEZAS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</row>
        <row r="2588">
          <cell r="A2588" t="str">
            <v>D35020200140350200305020201004006</v>
          </cell>
          <cell r="B2588" t="str">
            <v>MAQUINARIA Y APARATOS ELÉCTRICOS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</row>
        <row r="2589">
          <cell r="A2589" t="str">
            <v>D3502020014035020030502020100400605</v>
          </cell>
          <cell r="B2589" t="str">
            <v>LÁMPARAS ELÉCTRICAS DE INCANDESCENCIA O DESCARGA; LÁMPARAS DE ARCO, EQUIPO PARA ALUMBRADO ELÉCTRICO; SUS PARTES Y PIEZAS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</row>
        <row r="2590">
          <cell r="A2590" t="str">
            <v>D3502020014035020030502020100400609</v>
          </cell>
          <cell r="B2590" t="str">
            <v>OTRO EQUIPO ELÉCTRICO Y SUS PARTES Y PIEZAS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</row>
        <row r="2591">
          <cell r="A2591" t="str">
            <v>D35020200140350200305020202</v>
          </cell>
          <cell r="B2591" t="str">
            <v>ADQUISICIÓN DE SERVICIOS</v>
          </cell>
          <cell r="C2591">
            <v>408000000</v>
          </cell>
          <cell r="D2591">
            <v>-33419674</v>
          </cell>
          <cell r="E2591">
            <v>374580326</v>
          </cell>
          <cell r="F2591">
            <v>-15983333</v>
          </cell>
          <cell r="G2591">
            <v>292653333</v>
          </cell>
          <cell r="H2591">
            <v>0</v>
          </cell>
          <cell r="I2591">
            <v>81926993</v>
          </cell>
          <cell r="J2591">
            <v>0</v>
          </cell>
          <cell r="K2591">
            <v>292653333</v>
          </cell>
          <cell r="L2591">
            <v>32586667</v>
          </cell>
          <cell r="M2591">
            <v>90686668</v>
          </cell>
          <cell r="N2591">
            <v>36586667</v>
          </cell>
          <cell r="O2591">
            <v>90686668</v>
          </cell>
        </row>
        <row r="2592">
          <cell r="A2592" t="str">
            <v>D35020200140350200305020202005</v>
          </cell>
          <cell r="B2592" t="str">
            <v>SERVICIOS DE LA CONSTRUCCIÓN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</row>
        <row r="2593">
          <cell r="A2593" t="str">
            <v>D35020200140350200305020202005004</v>
          </cell>
          <cell r="B2593" t="str">
            <v>SERVICIOS DE CONSTRUCCIÓN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</row>
        <row r="2594">
          <cell r="A2594" t="str">
            <v>D3502020014035020030502020200500404</v>
          </cell>
          <cell r="B2594" t="str">
            <v>MONTAJE Y ERECCIÓN DE CONSTRUCCIONES PREFABRICADAS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</row>
        <row r="2595">
          <cell r="A2595" t="str">
            <v>D3502020014035020030502020200500406</v>
          </cell>
          <cell r="B2595" t="str">
            <v>SERVICIOS DE INSTALACIONES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</row>
        <row r="2596">
          <cell r="A2596" t="str">
            <v>D35020200140350200305020202006</v>
          </cell>
          <cell r="B2596" t="str">
            <v>SERVICIOS DE ALOJAMIENTO; SERVICIOS DE SUMINISTRO DE COMIDAS Y BEBIDAS; SERVICIOS DE TRANSPORTE; Y SERVICIOS DE DISTRIBUCIÓN DE ELECTRICIDAD, GAS Y AGUA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</row>
        <row r="2597">
          <cell r="A2597" t="str">
            <v>D35020200140350200305020202006003</v>
          </cell>
          <cell r="B2597" t="str">
            <v>ALOJAMIENTO; SERVICIOS DE SUMINISTROS DE COMIDAS Y BEBIDAS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</row>
        <row r="2598">
          <cell r="A2598" t="str">
            <v>D3502020014035020030502020200600301</v>
          </cell>
          <cell r="B2598" t="str">
            <v>SERVICIOS DE ALOJAMIENTO PARA ESTANCIAS CORTAS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</row>
        <row r="2599">
          <cell r="A2599" t="str">
            <v>D3502020014035020030502020200600303</v>
          </cell>
          <cell r="B2599" t="str">
            <v>SERVICIOS DE SUMINISTRO DE COMIDAS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</row>
        <row r="2600">
          <cell r="A2600" t="str">
            <v>D35020200140350200305020202006004</v>
          </cell>
          <cell r="B2600" t="str">
            <v>SERVICIOS DE TRANSPORTE DE PASAJEROS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</row>
        <row r="2601">
          <cell r="A2601" t="str">
            <v>D35020200140350200305020202006005</v>
          </cell>
          <cell r="B2601" t="str">
            <v>SERVICIOS DE TRANSPORTE DE CARGA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</row>
        <row r="2602">
          <cell r="A2602" t="str">
            <v>D3502020014035020030502020200600501</v>
          </cell>
          <cell r="B2602" t="str">
            <v>SERVICIOS DE TRANSPORTE DE CARGA POR VÍA TERRESTRE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</row>
        <row r="2603">
          <cell r="A2603" t="str">
            <v>D35020200140350200305020202006008</v>
          </cell>
          <cell r="B2603" t="str">
            <v>SERVICIOS POSTALES Y DE MENSAJERÍA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</row>
        <row r="2604">
          <cell r="A2604" t="str">
            <v>D35020200140350200305020202008</v>
          </cell>
          <cell r="B2604" t="str">
            <v>SERVICIOS PRESTADOS A LAS EMPRESAS Y SERVICIOS DE PRODUCCIÓN</v>
          </cell>
          <cell r="C2604">
            <v>408000000</v>
          </cell>
          <cell r="D2604">
            <v>-33419674</v>
          </cell>
          <cell r="E2604">
            <v>374580326</v>
          </cell>
          <cell r="F2604">
            <v>-15983333</v>
          </cell>
          <cell r="G2604">
            <v>292653333</v>
          </cell>
          <cell r="H2604">
            <v>0</v>
          </cell>
          <cell r="I2604">
            <v>81926993</v>
          </cell>
          <cell r="J2604">
            <v>0</v>
          </cell>
          <cell r="K2604">
            <v>292653333</v>
          </cell>
          <cell r="L2604">
            <v>32586667</v>
          </cell>
          <cell r="M2604">
            <v>90686668</v>
          </cell>
          <cell r="N2604">
            <v>36586667</v>
          </cell>
          <cell r="O2604">
            <v>90686668</v>
          </cell>
        </row>
        <row r="2605">
          <cell r="A2605" t="str">
            <v>D35020200140350200305020202008001</v>
          </cell>
          <cell r="B2605" t="str">
            <v>SERVICIOS DE INVESTIGACIÓN Y DESARROLLO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</row>
        <row r="2606">
          <cell r="A2606" t="str">
            <v>D3502020014035020030502020200800102</v>
          </cell>
          <cell r="B2606" t="str">
            <v>SERVICIOS DE INVESTIGACIÓN Y DESARROLLO EXPERIMENTAL EN CIENCIAS SOCIALES Y HUMANIDADES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</row>
        <row r="2607">
          <cell r="A2607" t="str">
            <v>D35020200140350200305020202008003</v>
          </cell>
          <cell r="B2607" t="str">
            <v>OTROS SERVICIOS PROFESIONALES, CIENTÍFICOS Y TÉCNICOS</v>
          </cell>
          <cell r="C2607">
            <v>408000000</v>
          </cell>
          <cell r="D2607">
            <v>-48673007</v>
          </cell>
          <cell r="E2607">
            <v>359326993</v>
          </cell>
          <cell r="F2607">
            <v>-15983333</v>
          </cell>
          <cell r="G2607">
            <v>277400000</v>
          </cell>
          <cell r="H2607">
            <v>0</v>
          </cell>
          <cell r="I2607">
            <v>81926993</v>
          </cell>
          <cell r="J2607">
            <v>0</v>
          </cell>
          <cell r="K2607">
            <v>277400000</v>
          </cell>
          <cell r="L2607">
            <v>32000000</v>
          </cell>
          <cell r="M2607">
            <v>90100001</v>
          </cell>
          <cell r="N2607">
            <v>36000000</v>
          </cell>
          <cell r="O2607">
            <v>90100001</v>
          </cell>
        </row>
        <row r="2608">
          <cell r="A2608" t="str">
            <v>D3502020014035020030502020200800301</v>
          </cell>
          <cell r="B2608" t="str">
            <v>SERVICIOS DE CONSULTORÍA EN ADMINISTRACIÓN Y SERVICIOS DE GESTIÓN; SERVICIOS DE TECNOLOGÍA DE LA INFORMACIÓN</v>
          </cell>
          <cell r="C2608">
            <v>237000000</v>
          </cell>
          <cell r="D2608">
            <v>0</v>
          </cell>
          <cell r="E2608">
            <v>237000000</v>
          </cell>
          <cell r="F2608">
            <v>0</v>
          </cell>
          <cell r="G2608">
            <v>204600000</v>
          </cell>
          <cell r="H2608">
            <v>0</v>
          </cell>
          <cell r="I2608">
            <v>32400000</v>
          </cell>
          <cell r="J2608">
            <v>0</v>
          </cell>
          <cell r="K2608">
            <v>204600000</v>
          </cell>
          <cell r="L2608">
            <v>21500000</v>
          </cell>
          <cell r="M2608">
            <v>71316667</v>
          </cell>
          <cell r="N2608">
            <v>25500000</v>
          </cell>
          <cell r="O2608">
            <v>71316667</v>
          </cell>
        </row>
        <row r="2609">
          <cell r="A2609" t="str">
            <v>D3502020014035020030502020200800306</v>
          </cell>
          <cell r="B2609" t="str">
            <v>SERVICIOS DE PUBLICIDAD Y EL SUMINISTRO DE ESPACIO O TIEMPO PUBLICITARIOS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</row>
        <row r="2610">
          <cell r="A2610" t="str">
            <v>D3502020014035020030502020200800308</v>
          </cell>
          <cell r="B2610" t="str">
            <v>SERVICIOS FOTOGRÁFICOS Y SERVICIOS DE REVELADO FOTOGRÁFICO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</row>
        <row r="2611">
          <cell r="A2611" t="str">
            <v>D3502020014035020030502020200800309</v>
          </cell>
          <cell r="B2611" t="str">
            <v>OTROS SERVICIOS PROFESIONALES Y TÉCNICOS N.C.P.</v>
          </cell>
          <cell r="C2611">
            <v>171000000</v>
          </cell>
          <cell r="D2611">
            <v>-48673007</v>
          </cell>
          <cell r="E2611">
            <v>122326993</v>
          </cell>
          <cell r="F2611">
            <v>-15983333</v>
          </cell>
          <cell r="G2611">
            <v>72800000</v>
          </cell>
          <cell r="H2611">
            <v>0</v>
          </cell>
          <cell r="I2611">
            <v>49526993</v>
          </cell>
          <cell r="J2611">
            <v>0</v>
          </cell>
          <cell r="K2611">
            <v>72800000</v>
          </cell>
          <cell r="L2611">
            <v>10500000</v>
          </cell>
          <cell r="M2611">
            <v>18783334</v>
          </cell>
          <cell r="N2611">
            <v>10500000</v>
          </cell>
          <cell r="O2611">
            <v>18783334</v>
          </cell>
        </row>
        <row r="2612">
          <cell r="A2612" t="str">
            <v>D35020200140350200305020202008004</v>
          </cell>
          <cell r="B2612" t="str">
            <v>SERVICIOS DE TELECOMUNICACIONES, TRANSMISIÓN Y SUMINISTRO DE INFORMACIÓN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</row>
        <row r="2613">
          <cell r="A2613" t="str">
            <v>D3502020014035020030502020200800401</v>
          </cell>
          <cell r="B2613" t="str">
            <v>SERVICIOS DE TELEFONÍA Y OTRAS TELECOMUNICACIONES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</row>
        <row r="2614">
          <cell r="A2614" t="str">
            <v>D35020200140350200305020202008005</v>
          </cell>
          <cell r="B2614" t="str">
            <v>SERVICIOS DE SOPORTE</v>
          </cell>
          <cell r="C2614">
            <v>0</v>
          </cell>
          <cell r="D2614">
            <v>15253333</v>
          </cell>
          <cell r="E2614">
            <v>15253333</v>
          </cell>
          <cell r="F2614">
            <v>0</v>
          </cell>
          <cell r="G2614">
            <v>15253333</v>
          </cell>
          <cell r="H2614">
            <v>0</v>
          </cell>
          <cell r="I2614">
            <v>0</v>
          </cell>
          <cell r="J2614">
            <v>0</v>
          </cell>
          <cell r="K2614">
            <v>15253333</v>
          </cell>
          <cell r="L2614">
            <v>586667</v>
          </cell>
          <cell r="M2614">
            <v>586667</v>
          </cell>
          <cell r="N2614">
            <v>586667</v>
          </cell>
          <cell r="O2614">
            <v>586667</v>
          </cell>
        </row>
        <row r="2615">
          <cell r="A2615" t="str">
            <v>D3502020014035020030502020200800509</v>
          </cell>
          <cell r="B2615" t="str">
            <v>OTROS SERVICIOS AUXILIARES</v>
          </cell>
          <cell r="C2615">
            <v>0</v>
          </cell>
          <cell r="D2615">
            <v>15253333</v>
          </cell>
          <cell r="E2615">
            <v>15253333</v>
          </cell>
          <cell r="F2615">
            <v>0</v>
          </cell>
          <cell r="G2615">
            <v>15253333</v>
          </cell>
          <cell r="H2615">
            <v>0</v>
          </cell>
          <cell r="I2615">
            <v>0</v>
          </cell>
          <cell r="J2615">
            <v>0</v>
          </cell>
          <cell r="K2615">
            <v>15253333</v>
          </cell>
          <cell r="L2615">
            <v>586667</v>
          </cell>
          <cell r="M2615">
            <v>586667</v>
          </cell>
          <cell r="N2615">
            <v>586667</v>
          </cell>
          <cell r="O2615">
            <v>586667</v>
          </cell>
        </row>
        <row r="2616">
          <cell r="A2616" t="str">
            <v>D35020200140350200305020202010</v>
          </cell>
          <cell r="B2616" t="str">
            <v>VIÁTICOS DE LOS FUNCIONARIOS EN COMISIÓN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</row>
        <row r="2617">
          <cell r="A2617" t="str">
            <v>D35020200140350200306</v>
          </cell>
          <cell r="B2617" t="str">
            <v>APOYAR LAS ESTRATEGIAS DE PROMOCIÓN Y DIVULGACIÓN DE LA ACTIVIDAD ARTESANAL</v>
          </cell>
          <cell r="C2617">
            <v>343916000</v>
          </cell>
          <cell r="D2617">
            <v>-97286324</v>
          </cell>
          <cell r="E2617">
            <v>246629676</v>
          </cell>
          <cell r="F2617">
            <v>93761809</v>
          </cell>
          <cell r="G2617">
            <v>108761809</v>
          </cell>
          <cell r="H2617">
            <v>93761809</v>
          </cell>
          <cell r="I2617">
            <v>137867867</v>
          </cell>
          <cell r="J2617">
            <v>0</v>
          </cell>
          <cell r="K2617">
            <v>15000000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</row>
        <row r="2618">
          <cell r="A2618" t="str">
            <v>D35020200140350200306020201</v>
          </cell>
          <cell r="B2618" t="str">
            <v>MATERIALES Y SUMINISTROS</v>
          </cell>
          <cell r="C2618">
            <v>58916000</v>
          </cell>
          <cell r="D2618">
            <v>-58916000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</row>
        <row r="2619">
          <cell r="A2619" t="str">
            <v>D35020200140350200306020201000</v>
          </cell>
          <cell r="B2619" t="str">
            <v>AGRICULTURA, SILVICULTURA Y PRODUCTOS DE LA PESCA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</row>
        <row r="2620">
          <cell r="A2620" t="str">
            <v>D35020200140350200306020201000001</v>
          </cell>
          <cell r="B2620" t="str">
            <v>PRODUCTOS DE LA AGRICULTURA Y LA HORTICULTURA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</row>
        <row r="2621">
          <cell r="A2621" t="str">
            <v>D3502020014035020030602020100000109</v>
          </cell>
          <cell r="B2621" t="str">
            <v>PRODUCTOS DE FORRAJE, FIBRAS, PLANTAS VIVAS, FLORES Y CAPULLOS DE FLORES, TABACO EN RAMA Y CAUCHO NATURAL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</row>
        <row r="2622">
          <cell r="A2622" t="str">
            <v>D35020200140350200306020201000002</v>
          </cell>
          <cell r="B2622" t="str">
            <v>ANIMALES VIVOS Y PRODUCTOS ANIMALES (EXCEPTO LA CARNE)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</row>
        <row r="2623">
          <cell r="A2623" t="str">
            <v>D3502020014035020030602020100000209</v>
          </cell>
          <cell r="B2623" t="str">
            <v>OTROS PRODUCTOS ANIMALES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</row>
        <row r="2624">
          <cell r="A2624" t="str">
            <v>D35020200140350200306020201000003</v>
          </cell>
          <cell r="B2624" t="str">
            <v>PRODUCTOS DE LA SILVICULTURA Y DE LA EXPLOTACIÓN FORESTAL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</row>
        <row r="2625">
          <cell r="A2625" t="str">
            <v>D3502020014035020030602020100000301</v>
          </cell>
          <cell r="B2625" t="str">
            <v>MADERA EN BRUTO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</row>
        <row r="2626">
          <cell r="A2626" t="str">
            <v>D35020200140350200306020201002</v>
          </cell>
          <cell r="B2626" t="str">
            <v>PRODUCTOS ALIMENTICIOS, BEBIDAS Y TABACO; TEXTILES, PRENDAS DE VESTIR Y PRODUCTOS DE CUERO</v>
          </cell>
          <cell r="C2626">
            <v>58916000</v>
          </cell>
          <cell r="D2626">
            <v>-58916000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</row>
        <row r="2627">
          <cell r="A2627" t="str">
            <v>D35020200140350200306020201002001</v>
          </cell>
          <cell r="B2627" t="str">
            <v>CARNE, PESCADO, FRUTAS, HORTALIZAS, ACEITES Y GRASAS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</row>
        <row r="2628">
          <cell r="A2628" t="str">
            <v>D3502020014035020030602020100200105</v>
          </cell>
          <cell r="B2628" t="str">
            <v>ACEITES Y GRASAS ANIMALES Y VEGETALES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</row>
        <row r="2629">
          <cell r="A2629" t="str">
            <v>D3502020014035020030602020100200107</v>
          </cell>
          <cell r="B262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</row>
        <row r="2630">
          <cell r="A2630" t="str">
            <v>D35020200140350200306020201002006</v>
          </cell>
          <cell r="B2630" t="str">
            <v>HILADOS E HILOS; TEJIDOS DE FIBRAS TEXTILES INCLUSO AFELPADOS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</row>
        <row r="2631">
          <cell r="A2631" t="str">
            <v>D35020200140350200306020201002007</v>
          </cell>
          <cell r="B2631" t="str">
            <v>ARTÍCULOS TEXTILES (EXCEPTO PRENDAS DE VESTIR)</v>
          </cell>
          <cell r="C2631">
            <v>58916000</v>
          </cell>
          <cell r="D2631">
            <v>-58916000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</row>
        <row r="2632">
          <cell r="A2632" t="str">
            <v>D35020200140350200306020201002008</v>
          </cell>
          <cell r="B2632" t="str">
            <v>DOTACIÓN (PRENDAS DE VESTIR Y CALZADO)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</row>
        <row r="2633">
          <cell r="A2633" t="str">
            <v>D35020200140350200306020201002009</v>
          </cell>
          <cell r="B2633" t="str">
            <v>CUERO Y PRODUCTOS DE CUERO; CALZADO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</row>
        <row r="2634">
          <cell r="A2634" t="str">
            <v>D35020200140350200306020201003</v>
          </cell>
          <cell r="B2634" t="str">
            <v>OTROS BIENES TRANSPORTABLES (EXCEPTO PRODUCTOS METÁLICOS, MAQUINARIA Y EQUIPO)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</row>
        <row r="2635">
          <cell r="A2635" t="str">
            <v>D35020200140350200306020201003001</v>
          </cell>
          <cell r="B2635" t="str">
            <v>PRODUCTOS DE MADERA, CORCHO, CESTERÍA Y ESPARTERÍA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</row>
        <row r="2636">
          <cell r="A2636" t="str">
            <v>D35020200140350200306020201003002</v>
          </cell>
          <cell r="B2636" t="str">
            <v>PASTA O PULPA, PAPEL Y PRODUCTOS DE PAPEL; IMPRESOS Y ARTÍCULOS RELACIONADOS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</row>
        <row r="2637">
          <cell r="A2637" t="str">
            <v>D3502020014035020030602020100300201</v>
          </cell>
          <cell r="B2637" t="str">
            <v>PASTA DE PAPEL, PAPEL Y CARTÓN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</row>
        <row r="2638">
          <cell r="A2638" t="str">
            <v>D35020200140350200306020201003004</v>
          </cell>
          <cell r="B2638" t="str">
            <v>QUÍMICOS BÁSICOS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</row>
        <row r="2639">
          <cell r="A2639" t="str">
            <v>D3502020014035020030602020100300407</v>
          </cell>
          <cell r="B2639" t="str">
            <v>PLÁSTICOS EN FORMAS PRIMARIAS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</row>
        <row r="2640">
          <cell r="A2640" t="str">
            <v>D35020200140350200306020201003005</v>
          </cell>
          <cell r="B2640" t="str">
            <v>OTROS PRODUCTOS QUÍMICOS; FIBRAS ARTIFICIALES (O FIBRAS INDUSTRIALES HECHAS POR EL HOMBRE)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</row>
        <row r="2641">
          <cell r="A2641" t="str">
            <v>D3502020014035020030602020100300501</v>
          </cell>
          <cell r="B2641" t="str">
            <v>PINTURAS Y BARNICES Y PRODUCTOS RELACIONADOS; COLORES PARA LA PINTURA ARTÍSTICA; TINTAS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</row>
        <row r="2642">
          <cell r="A2642" t="str">
            <v>D3502020014035020030602020100300504</v>
          </cell>
          <cell r="B2642" t="str">
            <v>PRODUCTOS QUÍMICOS N.C.P.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</row>
        <row r="2643">
          <cell r="A2643" t="str">
            <v>D35020200140350200306020201003006</v>
          </cell>
          <cell r="B2643" t="str">
            <v>PRODUCTOS DE CAUCHO Y PLÁSTICO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</row>
        <row r="2644">
          <cell r="A2644" t="str">
            <v>D3502020014035020030602020100300602</v>
          </cell>
          <cell r="B2644" t="str">
            <v>OTROS PRODUCTOS DE CAUCHO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</row>
        <row r="2645">
          <cell r="A2645" t="str">
            <v>D35020200140350200306020201003007</v>
          </cell>
          <cell r="B2645" t="str">
            <v>VIDRIO Y PRODUCTOS DE VIDRIO Y OTROS PRODUCTOS NO METÁLICOS N.C.P.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</row>
        <row r="2646">
          <cell r="A2646" t="str">
            <v>D3502020014035020030602020100300701</v>
          </cell>
          <cell r="B2646" t="str">
            <v>VIDRIO Y PRODUCTOS DE VIDRIO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</row>
        <row r="2647">
          <cell r="A2647" t="str">
            <v>D3502020014035020030602020100300709</v>
          </cell>
          <cell r="B2647" t="str">
            <v>OTROS PRODUCTOS MINERALES NO METÁLICOS N.C.P.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</row>
        <row r="2648">
          <cell r="A2648" t="str">
            <v>D35020200140350200306020201003008</v>
          </cell>
          <cell r="B2648" t="str">
            <v>OTROS BIENES TRANSPORTABLES N.C.P.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</row>
        <row r="2649">
          <cell r="A2649" t="str">
            <v>D3502020014035020030602020100300801</v>
          </cell>
          <cell r="B2649" t="str">
            <v>MUEBLES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</row>
        <row r="2650">
          <cell r="A2650" t="str">
            <v>D3502020014035020030602020100300809</v>
          </cell>
          <cell r="B2650" t="str">
            <v>OTROS ARTÍCULOS MANUFACTURADOS N.C.P.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</row>
        <row r="2651">
          <cell r="A2651" t="str">
            <v>D35020200140350200306020201004</v>
          </cell>
          <cell r="B2651" t="str">
            <v>PRODUCTOS METÁLICOS Y PAQUETES DE SOFTWARE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</row>
        <row r="2652">
          <cell r="A2652" t="str">
            <v>D35020200140350200306020201004001</v>
          </cell>
          <cell r="B2652" t="str">
            <v>METALES BÁSICOS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</row>
        <row r="2653">
          <cell r="A2653" t="str">
            <v>D35020200140350200306020201004002</v>
          </cell>
          <cell r="B2653" t="str">
            <v>PRODUCTOS METÁLICOS ELABORADOS (EXCEPTO MAQUINARIA Y EQUIPO)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</row>
        <row r="2654">
          <cell r="A2654" t="str">
            <v>D35020200140350200306020201004003</v>
          </cell>
          <cell r="B2654" t="str">
            <v>MAQUINARIA PARA USO GENERAL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</row>
        <row r="2655">
          <cell r="A2655" t="str">
            <v>D3502020014035020030602020100400301</v>
          </cell>
          <cell r="B2655" t="str">
            <v>MOTORES Y TURBINAS Y SUS PARTES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</row>
        <row r="2656">
          <cell r="A2656" t="str">
            <v>D35020200140350200306020201004004</v>
          </cell>
          <cell r="B2656" t="str">
            <v>MAQUINARIA PARA USOS ESPECIALES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</row>
        <row r="2657">
          <cell r="A2657" t="str">
            <v>D3502020014035020030602020100400402</v>
          </cell>
          <cell r="B2657" t="str">
            <v>MÁQUINAS HERRAMIENTAS Y SUS PARTES, PIEZAS Y ACCESORIOS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</row>
        <row r="2658">
          <cell r="A2658" t="str">
            <v>D3502020014035020030602020100400403</v>
          </cell>
          <cell r="B2658" t="str">
            <v>MAQUINARIA PARA LA INDUSTRIA METALÚRGICA Y SUS PARTES Y PIEZAS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</row>
        <row r="2659">
          <cell r="A2659" t="str">
            <v>D3502020014035020030602020100400404</v>
          </cell>
          <cell r="B2659" t="str">
            <v>MAQUINARIA PARA LA MINERÍA, LA EXPLOTACIÓN DE CANTERAS Y LA CONSTRUCCIÓN Y SUS PARTES Y PIEZAS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</row>
        <row r="2660">
          <cell r="A2660" t="str">
            <v>D3502020014035020030602020100400405</v>
          </cell>
          <cell r="B2660" t="str">
            <v>MAQUINARIA PARA LA ELABORACIÓN DE ALIMENTOS, BEBIDAS Y TABACO, Y SUS PARTES Y PIEZAS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</row>
        <row r="2661">
          <cell r="A2661" t="str">
            <v>D3502020014035020030602020100400406</v>
          </cell>
          <cell r="B2661" t="str">
            <v>MAQUINARIA PARA LA FABRICACIÓN DE TEXTILES, PRENDAS DE VESTIR Y ARTÍCULOS DE CUERO, Y SUS PARTES Y PIEZAS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</row>
        <row r="2662">
          <cell r="A2662" t="str">
            <v>D3502020014035020030602020100400409</v>
          </cell>
          <cell r="B2662" t="str">
            <v>OTRA MAQUINARIA PARA USOS ESPECIALES Y SUS PARTES Y PIEZAS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</row>
        <row r="2663">
          <cell r="A2663" t="str">
            <v>D35020200140350200306020201004006</v>
          </cell>
          <cell r="B2663" t="str">
            <v>MAQUINARIA Y APARATOS ELÉCTRICOS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</row>
        <row r="2664">
          <cell r="A2664" t="str">
            <v>D3502020014035020030602020100400605</v>
          </cell>
          <cell r="B2664" t="str">
            <v>LÁMPARAS ELÉCTRICAS DE INCANDESCENCIA O DESCARGA; LÁMPARAS DE ARCO, EQUIPO PARA ALUMBRADO ELÉCTRICO; SUS PARTES Y PIEZAS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</row>
        <row r="2665">
          <cell r="A2665" t="str">
            <v>D3502020014035020030602020100400609</v>
          </cell>
          <cell r="B2665" t="str">
            <v>OTRO EQUIPO ELÉCTRICO Y SUS PARTES Y PIEZAS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</row>
        <row r="2666">
          <cell r="A2666" t="str">
            <v>D35020200140350200306020202</v>
          </cell>
          <cell r="B2666" t="str">
            <v>ADQUISICIÓN DE SERVICIOS</v>
          </cell>
          <cell r="C2666">
            <v>285000000</v>
          </cell>
          <cell r="D2666">
            <v>-38370324</v>
          </cell>
          <cell r="E2666">
            <v>246629676</v>
          </cell>
          <cell r="F2666">
            <v>93761809</v>
          </cell>
          <cell r="G2666">
            <v>108761809</v>
          </cell>
          <cell r="H2666">
            <v>93761809</v>
          </cell>
          <cell r="I2666">
            <v>137867867</v>
          </cell>
          <cell r="J2666">
            <v>0</v>
          </cell>
          <cell r="K2666">
            <v>15000000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</row>
        <row r="2667">
          <cell r="A2667" t="str">
            <v>D35020200140350200306020202005</v>
          </cell>
          <cell r="B2667" t="str">
            <v>SERVICIOS DE LA CONSTRUCCIÓN</v>
          </cell>
          <cell r="C2667">
            <v>20000000</v>
          </cell>
          <cell r="D2667">
            <v>0</v>
          </cell>
          <cell r="E2667">
            <v>20000000</v>
          </cell>
          <cell r="F2667">
            <v>0</v>
          </cell>
          <cell r="G2667">
            <v>0</v>
          </cell>
          <cell r="H2667">
            <v>0</v>
          </cell>
          <cell r="I2667">
            <v>20000000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</row>
        <row r="2668">
          <cell r="A2668" t="str">
            <v>D35020200140350200306020202005004</v>
          </cell>
          <cell r="B2668" t="str">
            <v>SERVICIOS DE CONSTRUCCIÓN</v>
          </cell>
          <cell r="C2668">
            <v>20000000</v>
          </cell>
          <cell r="D2668">
            <v>0</v>
          </cell>
          <cell r="E2668">
            <v>20000000</v>
          </cell>
          <cell r="F2668">
            <v>0</v>
          </cell>
          <cell r="G2668">
            <v>0</v>
          </cell>
          <cell r="H2668">
            <v>0</v>
          </cell>
          <cell r="I2668">
            <v>20000000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</row>
        <row r="2669">
          <cell r="A2669" t="str">
            <v>D3502020014035020030602020200500404</v>
          </cell>
          <cell r="B2669" t="str">
            <v>MONTAJE Y ERECCIÓN DE CONSTRUCCIONES PREFABRICADAS</v>
          </cell>
          <cell r="C2669">
            <v>20000000</v>
          </cell>
          <cell r="D2669">
            <v>0</v>
          </cell>
          <cell r="E2669">
            <v>20000000</v>
          </cell>
          <cell r="F2669">
            <v>0</v>
          </cell>
          <cell r="G2669">
            <v>0</v>
          </cell>
          <cell r="H2669">
            <v>0</v>
          </cell>
          <cell r="I2669">
            <v>20000000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</row>
        <row r="2670">
          <cell r="A2670" t="str">
            <v>D3502020014035020030602020200500406</v>
          </cell>
          <cell r="B2670" t="str">
            <v>SERVICIOS DE INSTALACIONES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</row>
        <row r="2671">
          <cell r="A2671" t="str">
            <v>D35020200140350200306020202006</v>
          </cell>
          <cell r="B2671" t="str">
            <v>SERVICIOS DE ALOJAMIENTO; SERVICIOS DE SUMINISTRO DE COMIDAS Y BEBIDAS; SERVICIOS DE TRANSPORTE; Y SERVICIOS DE DISTRIBUCIÓN DE ELECTRICIDAD, GAS Y AGUA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</row>
        <row r="2672">
          <cell r="A2672" t="str">
            <v>D35020200140350200306020202006003</v>
          </cell>
          <cell r="B2672" t="str">
            <v>ALOJAMIENTO; SERVICIOS DE SUMINISTROS DE COMIDAS Y BEBIDAS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</row>
        <row r="2673">
          <cell r="A2673" t="str">
            <v>D3502020014035020030602020200600301</v>
          </cell>
          <cell r="B2673" t="str">
            <v>SERVICIOS DE ALOJAMIENTO PARA ESTANCIAS CORTAS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</row>
        <row r="2674">
          <cell r="A2674" t="str">
            <v>D3502020014035020030602020200600303</v>
          </cell>
          <cell r="B2674" t="str">
            <v>SERVICIOS DE SUMINISTRO DE COMIDAS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</row>
        <row r="2675">
          <cell r="A2675" t="str">
            <v>D35020200140350200306020202006004</v>
          </cell>
          <cell r="B2675" t="str">
            <v>SERVICIOS DE TRANSPORTE DE PASAJEROS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</row>
        <row r="2676">
          <cell r="A2676" t="str">
            <v>D35020200140350200306020202006005</v>
          </cell>
          <cell r="B2676" t="str">
            <v>SERVICIOS DE TRANSPORTE DE CARGA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</row>
        <row r="2677">
          <cell r="A2677" t="str">
            <v>D3502020014035020030602020200600501</v>
          </cell>
          <cell r="B2677" t="str">
            <v>SERVICIOS DE TRANSPORTE DE CARGA POR VÍA TERRESTRE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</row>
        <row r="2678">
          <cell r="A2678" t="str">
            <v>D35020200140350200306020202006008</v>
          </cell>
          <cell r="B2678" t="str">
            <v>SERVICIOS POSTALES Y DE MENSAJERÍA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</row>
        <row r="2679">
          <cell r="A2679" t="str">
            <v>D35020200140350200306020202008</v>
          </cell>
          <cell r="B2679" t="str">
            <v>SERVICIOS PRESTADOS A LAS EMPRESAS Y SERVICIOS DE PRODUCCIÓN</v>
          </cell>
          <cell r="C2679">
            <v>265000000</v>
          </cell>
          <cell r="D2679">
            <v>-38370324</v>
          </cell>
          <cell r="E2679">
            <v>226629676</v>
          </cell>
          <cell r="F2679">
            <v>93761809</v>
          </cell>
          <cell r="G2679">
            <v>108761809</v>
          </cell>
          <cell r="H2679">
            <v>93761809</v>
          </cell>
          <cell r="I2679">
            <v>117867867</v>
          </cell>
          <cell r="J2679">
            <v>0</v>
          </cell>
          <cell r="K2679">
            <v>15000000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</row>
        <row r="2680">
          <cell r="A2680" t="str">
            <v>D35020200140350200306020202008001</v>
          </cell>
          <cell r="B2680" t="str">
            <v>SERVICIOS DE INVESTIGACIÓN Y DESARROLLO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</row>
        <row r="2681">
          <cell r="A2681" t="str">
            <v>D3502020014035020030602020200800102</v>
          </cell>
          <cell r="B2681" t="str">
            <v>SERVICIOS DE INVESTIGACIÓN Y DESARROLLO EXPERIMENTAL EN CIENCIAS SOCIALES Y HUMANIDADES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</row>
        <row r="2682">
          <cell r="A2682" t="str">
            <v>D35020200140350200306020202008003</v>
          </cell>
          <cell r="B2682" t="str">
            <v>OTROS SERVICIOS PROFESIONALES, CIENTÍFICOS Y TÉCNICOS</v>
          </cell>
          <cell r="C2682">
            <v>15000000</v>
          </cell>
          <cell r="D2682">
            <v>-15000000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</row>
        <row r="2683">
          <cell r="A2683" t="str">
            <v>D3502020014035020030602020200800301</v>
          </cell>
          <cell r="B2683" t="str">
            <v>SERVICIOS DE CONSULTORÍA EN ADMINISTRACIÓN Y SERVICIOS DE GESTIÓN; SERVICIOS DE TECNOLOGÍA DE LA INFORMACIÓN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</row>
        <row r="2684">
          <cell r="A2684" t="str">
            <v>D3502020014035020030602020200800306</v>
          </cell>
          <cell r="B2684" t="str">
            <v>SERVICIOS DE PUBLICIDAD Y EL SUMINISTRO DE ESPACIO O TIEMPO PUBLICITARIOS</v>
          </cell>
          <cell r="C2684">
            <v>15000000</v>
          </cell>
          <cell r="D2684">
            <v>-15000000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</row>
        <row r="2685">
          <cell r="A2685" t="str">
            <v>D3502020014035020030602020200800308</v>
          </cell>
          <cell r="B2685" t="str">
            <v>SERVICIOS FOTOGRÁFICOS Y SERVICIOS DE REVELADO FOTOGRÁFICO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</row>
        <row r="2686">
          <cell r="A2686" t="str">
            <v>D3502020014035020030602020200800309</v>
          </cell>
          <cell r="B2686" t="str">
            <v>OTROS SERVICIOS PROFESIONALES Y TÉCNICOS N.C.P.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</row>
        <row r="2687">
          <cell r="A2687" t="str">
            <v>D35020200140350200306020202008004</v>
          </cell>
          <cell r="B2687" t="str">
            <v>SERVICIOS DE TELECOMUNICACIONES, TRANSMISIÓN Y SUMINISTRO DE INFORMACIÓN</v>
          </cell>
          <cell r="C2687">
            <v>0</v>
          </cell>
          <cell r="D2687">
            <v>15000000</v>
          </cell>
          <cell r="E2687">
            <v>15000000</v>
          </cell>
          <cell r="F2687">
            <v>0</v>
          </cell>
          <cell r="G2687">
            <v>15000000</v>
          </cell>
          <cell r="H2687">
            <v>0</v>
          </cell>
          <cell r="I2687">
            <v>0</v>
          </cell>
          <cell r="J2687">
            <v>0</v>
          </cell>
          <cell r="K2687">
            <v>15000000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</row>
        <row r="2688">
          <cell r="A2688" t="str">
            <v>D3502020014035020030602020200800401</v>
          </cell>
          <cell r="B2688" t="str">
            <v>SERVICIOS DE TELEFONÍA Y OTRAS TELECOMUNICACIONES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</row>
        <row r="2689">
          <cell r="A2689" t="str">
            <v>D3502020014035020030602020200800406</v>
          </cell>
          <cell r="B2689" t="str">
            <v>SERVICIOS DE PROGRAMACIÓN, DISTRIBUCIÓN Y TRANSMISIÓN DE PROGRAMAS</v>
          </cell>
          <cell r="C2689">
            <v>0</v>
          </cell>
          <cell r="D2689">
            <v>15000000</v>
          </cell>
          <cell r="E2689">
            <v>15000000</v>
          </cell>
          <cell r="F2689">
            <v>0</v>
          </cell>
          <cell r="G2689">
            <v>15000000</v>
          </cell>
          <cell r="H2689">
            <v>0</v>
          </cell>
          <cell r="I2689">
            <v>0</v>
          </cell>
          <cell r="J2689">
            <v>0</v>
          </cell>
          <cell r="K2689">
            <v>15000000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</row>
        <row r="2690">
          <cell r="A2690" t="str">
            <v>D35020200140350200306020202008005</v>
          </cell>
          <cell r="B2690" t="str">
            <v>SERVICIOS DE SOPORTE</v>
          </cell>
          <cell r="C2690">
            <v>250000000</v>
          </cell>
          <cell r="D2690">
            <v>-38370324</v>
          </cell>
          <cell r="E2690">
            <v>211629676</v>
          </cell>
          <cell r="F2690">
            <v>93761809</v>
          </cell>
          <cell r="G2690">
            <v>93761809</v>
          </cell>
          <cell r="H2690">
            <v>93761809</v>
          </cell>
          <cell r="I2690">
            <v>117867867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</row>
        <row r="2691">
          <cell r="A2691" t="str">
            <v>D3502020014035020030602020200800509</v>
          </cell>
          <cell r="B2691" t="str">
            <v>OTROS SERVICIOS AUXILIARES</v>
          </cell>
          <cell r="C2691">
            <v>250000000</v>
          </cell>
          <cell r="D2691">
            <v>-38370324</v>
          </cell>
          <cell r="E2691">
            <v>211629676</v>
          </cell>
          <cell r="F2691">
            <v>93761809</v>
          </cell>
          <cell r="G2691">
            <v>93761809</v>
          </cell>
          <cell r="H2691">
            <v>93761809</v>
          </cell>
          <cell r="I2691">
            <v>117867867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</row>
        <row r="2692">
          <cell r="A2692" t="str">
            <v>D35020200140350200306020202010</v>
          </cell>
          <cell r="B2692" t="str">
            <v>VIÁTICOS DE LOS FUNCIONARIOS EN COMISIÓN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</row>
        <row r="2693">
          <cell r="A2693" t="str">
            <v>D3502020015</v>
          </cell>
          <cell r="B2693" t="str">
            <v>FORTALECIMIENTO DEL CENTRO DE INVESTIGACIÓN Y DOCUMENTACIÓN PARA LA ARTESANÍA -CENDAR- NACIONAL</v>
          </cell>
          <cell r="C2693">
            <v>300000000</v>
          </cell>
          <cell r="D2693">
            <v>-73812562</v>
          </cell>
          <cell r="E2693">
            <v>226187438</v>
          </cell>
          <cell r="F2693">
            <v>51932438</v>
          </cell>
          <cell r="G2693">
            <v>226187438</v>
          </cell>
          <cell r="H2693">
            <v>51932438</v>
          </cell>
          <cell r="I2693">
            <v>0</v>
          </cell>
          <cell r="J2693">
            <v>0</v>
          </cell>
          <cell r="K2693">
            <v>174255000</v>
          </cell>
          <cell r="L2693">
            <v>22525500</v>
          </cell>
          <cell r="M2693">
            <v>78527500</v>
          </cell>
          <cell r="N2693">
            <v>0</v>
          </cell>
          <cell r="O2693">
            <v>56002000</v>
          </cell>
        </row>
        <row r="2694">
          <cell r="A2694" t="str">
            <v>D350202001503502001</v>
          </cell>
          <cell r="B2694" t="str">
            <v>DOCUMENTOS INVESTIGACIÓN SOBRE EL SECTOR ARTESANAL (PRODUCTO PRINCIPAL DEL PROYECTO)</v>
          </cell>
          <cell r="C2694">
            <v>190000000</v>
          </cell>
          <cell r="D2694">
            <v>-70000000</v>
          </cell>
          <cell r="E2694">
            <v>120000000</v>
          </cell>
          <cell r="F2694">
            <v>45000000</v>
          </cell>
          <cell r="G2694">
            <v>120000000</v>
          </cell>
          <cell r="H2694">
            <v>45000000</v>
          </cell>
          <cell r="I2694">
            <v>0</v>
          </cell>
          <cell r="J2694">
            <v>0</v>
          </cell>
          <cell r="K2694">
            <v>75000000</v>
          </cell>
          <cell r="L2694">
            <v>12600000</v>
          </cell>
          <cell r="M2694">
            <v>36900000</v>
          </cell>
          <cell r="N2694">
            <v>0</v>
          </cell>
          <cell r="O2694">
            <v>24300000</v>
          </cell>
        </row>
        <row r="2695">
          <cell r="A2695" t="str">
            <v>D35020200150350200101</v>
          </cell>
          <cell r="B2695" t="str">
            <v>DOCUMENTOS DE INVESTIGACIÓN SOBRE EL SECTOR ARTESANAL</v>
          </cell>
          <cell r="C2695">
            <v>75000000</v>
          </cell>
          <cell r="D2695">
            <v>-29000000</v>
          </cell>
          <cell r="E2695">
            <v>46000000</v>
          </cell>
          <cell r="F2695">
            <v>0</v>
          </cell>
          <cell r="G2695">
            <v>46000000</v>
          </cell>
          <cell r="H2695">
            <v>0</v>
          </cell>
          <cell r="I2695">
            <v>0</v>
          </cell>
          <cell r="J2695">
            <v>0</v>
          </cell>
          <cell r="K2695">
            <v>46000000</v>
          </cell>
          <cell r="L2695">
            <v>12600000</v>
          </cell>
          <cell r="M2695">
            <v>28200000</v>
          </cell>
          <cell r="N2695">
            <v>0</v>
          </cell>
          <cell r="O2695">
            <v>15600000</v>
          </cell>
        </row>
        <row r="2696">
          <cell r="A2696" t="str">
            <v>D35020200150350200101020201</v>
          </cell>
          <cell r="B2696" t="str">
            <v>MATERIALES Y SUMINISTROS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</row>
        <row r="2697">
          <cell r="A2697" t="str">
            <v>D35020200150350200101020201000</v>
          </cell>
          <cell r="B2697" t="str">
            <v>AGRICULTURA, SILVICULTURA Y PRODUCTOS DE LA PESCA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</row>
        <row r="2698">
          <cell r="A2698" t="str">
            <v>D35020200150350200101020201000001</v>
          </cell>
          <cell r="B2698" t="str">
            <v>PRODUCTOS DE LA AGRICULTURA Y LA HORTICULTURA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</row>
        <row r="2699">
          <cell r="A2699" t="str">
            <v>D3502020015035020010102020100000109</v>
          </cell>
          <cell r="B2699" t="str">
            <v>PRODUCTOS DE FORRAJE, FIBRAS, PLANTAS VIVAS, FLORES Y CAPULLOS DE FLORES, TABACO EN RAMA Y CAUCHO NATURAL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</row>
        <row r="2700">
          <cell r="A2700" t="str">
            <v>D35020200150350200101020201000002</v>
          </cell>
          <cell r="B2700" t="str">
            <v>ANIMALES VIVOS Y PRODUCTOS ANIMALES (EXCEPTO LA CARNE)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</row>
        <row r="2701">
          <cell r="A2701" t="str">
            <v>D3502020015035020010102020100000209</v>
          </cell>
          <cell r="B2701" t="str">
            <v>OTROS PRODUCTOS ANIMALES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</row>
        <row r="2702">
          <cell r="A2702" t="str">
            <v>D35020200150350200101020201000003</v>
          </cell>
          <cell r="B2702" t="str">
            <v>PRODUCTOS DE LA SILVICULTURA Y DE LA EXPLOTACIÓN FORESTAL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</row>
        <row r="2703">
          <cell r="A2703" t="str">
            <v>D3502020015035020010102020100000301</v>
          </cell>
          <cell r="B2703" t="str">
            <v>MADERA EN BRUTO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</row>
        <row r="2704">
          <cell r="A2704" t="str">
            <v>D35020200150350200101020201002</v>
          </cell>
          <cell r="B2704" t="str">
            <v>PRODUCTOS ALIMENTICIOS, BEBIDAS Y TABACO; TEXTILES, PRENDAS DE VESTIR Y PRODUCTOS DE CUERO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</row>
        <row r="2705">
          <cell r="A2705" t="str">
            <v>D35020200150350200101020201002001</v>
          </cell>
          <cell r="B2705" t="str">
            <v>CARNE, PESCADO, FRUTAS, HORTALIZAS, ACEITES Y GRASAS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</row>
        <row r="2706">
          <cell r="A2706" t="str">
            <v>D3502020015035020010102020100200105</v>
          </cell>
          <cell r="B2706" t="str">
            <v>ACEITES Y GRASAS ANIMALES Y VEGETALES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</row>
        <row r="2707">
          <cell r="A2707" t="str">
            <v>D3502020015035020010102020100200107</v>
          </cell>
          <cell r="B270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</row>
        <row r="2708">
          <cell r="A2708" t="str">
            <v>D35020200150350200101020201002006</v>
          </cell>
          <cell r="B2708" t="str">
            <v>HILADOS E HILOS; TEJIDOS DE FIBRAS TEXTILES INCLUSO AFELPADOS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</row>
        <row r="2709">
          <cell r="A2709" t="str">
            <v>D35020200150350200101020201002007</v>
          </cell>
          <cell r="B2709" t="str">
            <v>ARTÍCULOS TEXTILES (EXCEPTO PRENDAS DE VESTIR)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</row>
        <row r="2710">
          <cell r="A2710" t="str">
            <v>D35020200150350200101020201002008</v>
          </cell>
          <cell r="B2710" t="str">
            <v>DOTACIÓN (PRENDAS DE VESTIR Y CALZADO)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</row>
        <row r="2711">
          <cell r="A2711" t="str">
            <v>D35020200150350200101020201002009</v>
          </cell>
          <cell r="B2711" t="str">
            <v>CUERO Y PRODUCTOS DE CUERO; CALZADO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</row>
        <row r="2712">
          <cell r="A2712" t="str">
            <v>D35020200150350200101020201003</v>
          </cell>
          <cell r="B2712" t="str">
            <v>OTROS BIENES TRANSPORTABLES (EXCEPTO PRODUCTOS METÁLICOS, MAQUINARIA Y EQUIPO)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</row>
        <row r="2713">
          <cell r="A2713" t="str">
            <v>D35020200150350200101020201003001</v>
          </cell>
          <cell r="B2713" t="str">
            <v>PRODUCTOS DE MADERA, CORCHO, CESTERÍA Y ESPARTERÍA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</row>
        <row r="2714">
          <cell r="A2714" t="str">
            <v>D35020200150350200101020201003002</v>
          </cell>
          <cell r="B2714" t="str">
            <v>PASTA O PULPA, PAPEL Y PRODUCTOS DE PAPEL; IMPRESOS Y ARTÍCULOS RELACIONADOS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</row>
        <row r="2715">
          <cell r="A2715" t="str">
            <v>D3502020015035020010102020100300201</v>
          </cell>
          <cell r="B2715" t="str">
            <v>PASTA DE PAPEL, PAPEL Y CARTÓN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</row>
        <row r="2716">
          <cell r="A2716" t="str">
            <v>D35020200150350200101020201003004</v>
          </cell>
          <cell r="B2716" t="str">
            <v>QUÍMICOS BÁSICOS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</row>
        <row r="2717">
          <cell r="A2717" t="str">
            <v>D3502020015035020010102020100300407</v>
          </cell>
          <cell r="B2717" t="str">
            <v>PLÁSTICOS EN FORMAS PRIMARIAS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</row>
        <row r="2718">
          <cell r="A2718" t="str">
            <v>D35020200150350200101020201003005</v>
          </cell>
          <cell r="B2718" t="str">
            <v>OTROS PRODUCTOS QUÍMICOS; FIBRAS ARTIFICIALES (O FIBRAS INDUSTRIALES HECHAS POR EL HOMBRE)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</row>
        <row r="2719">
          <cell r="A2719" t="str">
            <v>D3502020015035020010102020100300501</v>
          </cell>
          <cell r="B2719" t="str">
            <v>PINTURAS Y BARNICES Y PRODUCTOS RELACIONADOS; COLORES PARA LA PINTURA ARTÍSTICA; TINTAS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</row>
        <row r="2720">
          <cell r="A2720" t="str">
            <v>D3502020015035020010102020100300504</v>
          </cell>
          <cell r="B2720" t="str">
            <v>PRODUCTOS QUÍMICOS N.C.P.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</row>
        <row r="2721">
          <cell r="A2721" t="str">
            <v>D35020200150350200101020201003006</v>
          </cell>
          <cell r="B2721" t="str">
            <v>PRODUCTOS DE CAUCHO Y PLÁSTICO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</row>
        <row r="2722">
          <cell r="A2722" t="str">
            <v>D3502020015035020010102020100300602</v>
          </cell>
          <cell r="B2722" t="str">
            <v>OTROS PRODUCTOS DE CAUCHO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</row>
        <row r="2723">
          <cell r="A2723" t="str">
            <v>D35020200150350200101020201003007</v>
          </cell>
          <cell r="B2723" t="str">
            <v>VIDRIO Y PRODUCTOS DE VIDRIO Y OTROS PRODUCTOS NO METÁLICOS N.C.P.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</row>
        <row r="2724">
          <cell r="A2724" t="str">
            <v>D3502020015035020010102020100300701</v>
          </cell>
          <cell r="B2724" t="str">
            <v>VIDRIO Y PRODUCTOS DE VIDRIO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</row>
        <row r="2725">
          <cell r="A2725" t="str">
            <v>D3502020015035020010102020100300709</v>
          </cell>
          <cell r="B2725" t="str">
            <v>OTROS PRODUCTOS MINERALES NO METÁLICOS N.C.P.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</row>
        <row r="2726">
          <cell r="A2726" t="str">
            <v>D35020200150350200101020201003008</v>
          </cell>
          <cell r="B2726" t="str">
            <v>OTROS BIENES TRANSPORTABLES N.C.P.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</row>
        <row r="2727">
          <cell r="A2727" t="str">
            <v>D3502020015035020010102020100300801</v>
          </cell>
          <cell r="B2727" t="str">
            <v>MUEBLES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</row>
        <row r="2728">
          <cell r="A2728" t="str">
            <v>D3502020015035020010102020100300809</v>
          </cell>
          <cell r="B2728" t="str">
            <v>OTROS ARTÍCULOS MANUFACTURADOS N.C.P.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</row>
        <row r="2729">
          <cell r="A2729" t="str">
            <v>D35020200150350200101020201004</v>
          </cell>
          <cell r="B2729" t="str">
            <v>PRODUCTOS METÁLICOS Y PAQUETES DE SOFTWARE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</row>
        <row r="2730">
          <cell r="A2730" t="str">
            <v>D35020200150350200101020201004001</v>
          </cell>
          <cell r="B2730" t="str">
            <v>METALES BÁSICOS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</row>
        <row r="2731">
          <cell r="A2731" t="str">
            <v>D35020200150350200101020201004002</v>
          </cell>
          <cell r="B2731" t="str">
            <v>PRODUCTOS METÁLICOS ELABORADOS (EXCEPTO MAQUINARIA Y EQUIPO)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</row>
        <row r="2732">
          <cell r="A2732" t="str">
            <v>D35020200150350200101020201004003</v>
          </cell>
          <cell r="B2732" t="str">
            <v>MAQUINARIA PARA USO GENERAL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</row>
        <row r="2733">
          <cell r="A2733" t="str">
            <v>D3502020015035020010102020100400301</v>
          </cell>
          <cell r="B2733" t="str">
            <v>MOTORES Y TURBINAS Y SUS PARTES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</row>
        <row r="2734">
          <cell r="A2734" t="str">
            <v>D35020200150350200101020201004004</v>
          </cell>
          <cell r="B2734" t="str">
            <v>MAQUINARIA PARA USOS ESPECIALES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</row>
        <row r="2735">
          <cell r="A2735" t="str">
            <v>D3502020015035020010102020100400402</v>
          </cell>
          <cell r="B2735" t="str">
            <v>MÁQUINAS HERRAMIENTAS Y SUS PARTES, PIEZAS Y ACCESORIOS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</row>
        <row r="2736">
          <cell r="A2736" t="str">
            <v>D3502020015035020010102020100400403</v>
          </cell>
          <cell r="B2736" t="str">
            <v>MAQUINARIA PARA LA INDUSTRIA METALÚRGICA Y SUS PARTES Y PIEZAS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</row>
        <row r="2737">
          <cell r="A2737" t="str">
            <v>D3502020015035020010102020100400404</v>
          </cell>
          <cell r="B2737" t="str">
            <v>MAQUINARIA PARA LA MINERÍA, LA EXPLOTACIÓN DE CANTERAS Y LA CONSTRUCCIÓN Y SUS PARTES Y PIEZAS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</row>
        <row r="2738">
          <cell r="A2738" t="str">
            <v>D3502020015035020010102020100400405</v>
          </cell>
          <cell r="B2738" t="str">
            <v>MAQUINARIA PARA LA ELABORACIÓN DE ALIMENTOS, BEBIDAS Y TABACO, Y SUS PARTES Y PIEZAS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</row>
        <row r="2739">
          <cell r="A2739" t="str">
            <v>D3502020015035020010102020100400406</v>
          </cell>
          <cell r="B2739" t="str">
            <v>MAQUINARIA PARA LA FABRICACIÓN DE TEXTILES, PRENDAS DE VESTIR Y ARTÍCULOS DE CUERO, Y SUS PARTES Y PIEZAS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</row>
        <row r="2740">
          <cell r="A2740" t="str">
            <v>D3502020015035020010102020100400409</v>
          </cell>
          <cell r="B2740" t="str">
            <v>OTRA MAQUINARIA PARA USOS ESPECIALES Y SUS PARTES Y PIEZAS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</row>
        <row r="2741">
          <cell r="A2741" t="str">
            <v>D35020200150350200101020201004006</v>
          </cell>
          <cell r="B2741" t="str">
            <v>MAQUINARIA Y APARATOS ELÉCTRICOS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</row>
        <row r="2742">
          <cell r="A2742" t="str">
            <v>D3502020015035020010102020100400605</v>
          </cell>
          <cell r="B2742" t="str">
            <v>LÁMPARAS ELÉCTRICAS DE INCANDESCENCIA O DESCARGA; LÁMPARAS DE ARCO, EQUIPO PARA ALUMBRADO ELÉCTRICO; SUS PARTES Y PIEZAS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</row>
        <row r="2743">
          <cell r="A2743" t="str">
            <v>D3502020015035020010102020100400609</v>
          </cell>
          <cell r="B2743" t="str">
            <v>OTRO EQUIPO ELÉCTRICO Y SUS PARTES Y PIEZAS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</row>
        <row r="2744">
          <cell r="A2744" t="str">
            <v>D35020200150350200101020202</v>
          </cell>
          <cell r="B2744" t="str">
            <v>ADQUISICIÓN DE SERVICIOS</v>
          </cell>
          <cell r="C2744">
            <v>75000000</v>
          </cell>
          <cell r="D2744">
            <v>-29000000</v>
          </cell>
          <cell r="E2744">
            <v>46000000</v>
          </cell>
          <cell r="F2744">
            <v>0</v>
          </cell>
          <cell r="G2744">
            <v>46000000</v>
          </cell>
          <cell r="H2744">
            <v>0</v>
          </cell>
          <cell r="I2744">
            <v>0</v>
          </cell>
          <cell r="J2744">
            <v>0</v>
          </cell>
          <cell r="K2744">
            <v>46000000</v>
          </cell>
          <cell r="L2744">
            <v>12600000</v>
          </cell>
          <cell r="M2744">
            <v>28200000</v>
          </cell>
          <cell r="N2744">
            <v>0</v>
          </cell>
          <cell r="O2744">
            <v>15600000</v>
          </cell>
        </row>
        <row r="2745">
          <cell r="A2745" t="str">
            <v>D35020200150350200101020202005</v>
          </cell>
          <cell r="B2745" t="str">
            <v>SERVICIOS DE LA CONSTRUCCIÓN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</row>
        <row r="2746">
          <cell r="A2746" t="str">
            <v>D35020200150350200101020202005004</v>
          </cell>
          <cell r="B2746" t="str">
            <v>SERVICIOS DE CONSTRUCCIÓN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</row>
        <row r="2747">
          <cell r="A2747" t="str">
            <v>D3502020015035020010102020200500404</v>
          </cell>
          <cell r="B2747" t="str">
            <v>MONTAJE Y ERECCIÓN DE CONSTRUCCIONES PREFABRICADAS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</row>
        <row r="2748">
          <cell r="A2748" t="str">
            <v>D3502020015035020010102020200500406</v>
          </cell>
          <cell r="B2748" t="str">
            <v>SERVICIOS DE INSTALACIONES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</row>
        <row r="2749">
          <cell r="A2749" t="str">
            <v>D35020200150350200101020202006</v>
          </cell>
          <cell r="B2749" t="str">
            <v>SERVICIOS DE ALOJAMIENTO; SERVICIOS DE SUMINISTRO DE COMIDAS Y BEBIDAS; SERVICIOS DE TRANSPORTE; Y SERVICIOS DE DISTRIBUCIÓN DE ELECTRICIDAD, GAS Y AGUA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</row>
        <row r="2750">
          <cell r="A2750" t="str">
            <v>D35020200150350200101020202006003</v>
          </cell>
          <cell r="B2750" t="str">
            <v>ALOJAMIENTO; SERVICIOS DE SUMINISTROS DE COMIDAS Y BEBIDAS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</row>
        <row r="2751">
          <cell r="A2751" t="str">
            <v>D3502020015035020010102020200600301</v>
          </cell>
          <cell r="B2751" t="str">
            <v>SERVICIOS DE ALOJAMIENTO PARA ESTANCIAS CORTAS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</row>
        <row r="2752">
          <cell r="A2752" t="str">
            <v>D3502020015035020010102020200600303</v>
          </cell>
          <cell r="B2752" t="str">
            <v>SERVICIOS DE SUMINISTRO DE COMIDAS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</row>
        <row r="2753">
          <cell r="A2753" t="str">
            <v>D35020200150350200101020202006004</v>
          </cell>
          <cell r="B2753" t="str">
            <v>SERVICIOS DE TRANSPORTE DE PASAJEROS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</row>
        <row r="2754">
          <cell r="A2754" t="str">
            <v>D35020200150350200101020202006005</v>
          </cell>
          <cell r="B2754" t="str">
            <v>SERVICIOS DE TRANSPORTE DE CARGA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</row>
        <row r="2755">
          <cell r="A2755" t="str">
            <v>D3502020015035020010102020200600501</v>
          </cell>
          <cell r="B2755" t="str">
            <v>SERVICIOS DE TRANSPORTE DE CARGA POR VÍA TERRESTRE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</row>
        <row r="2756">
          <cell r="A2756" t="str">
            <v>D35020200150350200101020202006008</v>
          </cell>
          <cell r="B2756" t="str">
            <v>SERVICIOS POSTALES Y DE MENSAJERÍA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</row>
        <row r="2757">
          <cell r="A2757" t="str">
            <v>D35020200150350200101020202008</v>
          </cell>
          <cell r="B2757" t="str">
            <v>SERVICIOS PRESTADOS A LAS EMPRESAS Y SERVICIOS DE PRODUCCIÓN</v>
          </cell>
          <cell r="C2757">
            <v>75000000</v>
          </cell>
          <cell r="D2757">
            <v>-29000000</v>
          </cell>
          <cell r="E2757">
            <v>46000000</v>
          </cell>
          <cell r="F2757">
            <v>0</v>
          </cell>
          <cell r="G2757">
            <v>46000000</v>
          </cell>
          <cell r="H2757">
            <v>0</v>
          </cell>
          <cell r="I2757">
            <v>0</v>
          </cell>
          <cell r="J2757">
            <v>0</v>
          </cell>
          <cell r="K2757">
            <v>46000000</v>
          </cell>
          <cell r="L2757">
            <v>12600000</v>
          </cell>
          <cell r="M2757">
            <v>28200000</v>
          </cell>
          <cell r="N2757">
            <v>0</v>
          </cell>
          <cell r="O2757">
            <v>15600000</v>
          </cell>
        </row>
        <row r="2758">
          <cell r="A2758" t="str">
            <v>D35020200150350200101020202008001</v>
          </cell>
          <cell r="B2758" t="str">
            <v>SERVICIOS DE INVESTIGACIÓN Y DESARROLLO</v>
          </cell>
          <cell r="C2758">
            <v>46000000</v>
          </cell>
          <cell r="D2758">
            <v>0</v>
          </cell>
          <cell r="E2758">
            <v>46000000</v>
          </cell>
          <cell r="F2758">
            <v>0</v>
          </cell>
          <cell r="G2758">
            <v>46000000</v>
          </cell>
          <cell r="H2758">
            <v>0</v>
          </cell>
          <cell r="I2758">
            <v>0</v>
          </cell>
          <cell r="J2758">
            <v>0</v>
          </cell>
          <cell r="K2758">
            <v>46000000</v>
          </cell>
          <cell r="L2758">
            <v>12600000</v>
          </cell>
          <cell r="M2758">
            <v>28200000</v>
          </cell>
          <cell r="N2758">
            <v>0</v>
          </cell>
          <cell r="O2758">
            <v>15600000</v>
          </cell>
        </row>
        <row r="2759">
          <cell r="A2759" t="str">
            <v>D3502020015035020010102020200800102</v>
          </cell>
          <cell r="B2759" t="str">
            <v>SERVICIOS DE INVESTIGACIÓN Y DESARROLLO EXPERIMENTAL EN CIENCIAS SOCIALES Y HUMANIDADES</v>
          </cell>
          <cell r="C2759">
            <v>46000000</v>
          </cell>
          <cell r="D2759">
            <v>0</v>
          </cell>
          <cell r="E2759">
            <v>46000000</v>
          </cell>
          <cell r="F2759">
            <v>0</v>
          </cell>
          <cell r="G2759">
            <v>46000000</v>
          </cell>
          <cell r="H2759">
            <v>0</v>
          </cell>
          <cell r="I2759">
            <v>0</v>
          </cell>
          <cell r="J2759">
            <v>0</v>
          </cell>
          <cell r="K2759">
            <v>46000000</v>
          </cell>
          <cell r="L2759">
            <v>12600000</v>
          </cell>
          <cell r="M2759">
            <v>28200000</v>
          </cell>
          <cell r="N2759">
            <v>0</v>
          </cell>
          <cell r="O2759">
            <v>15600000</v>
          </cell>
        </row>
        <row r="2760">
          <cell r="A2760" t="str">
            <v>D35020200150350200101020202008003</v>
          </cell>
          <cell r="B2760" t="str">
            <v>OTROS SERVICIOS PROFESIONALES, CIENTÍFICOS Y TÉCNICOS</v>
          </cell>
          <cell r="C2760">
            <v>29000000</v>
          </cell>
          <cell r="D2760">
            <v>-29000000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</row>
        <row r="2761">
          <cell r="A2761" t="str">
            <v>D3502020015035020010102020200800301</v>
          </cell>
          <cell r="B2761" t="str">
            <v>SERVICIOS DE CONSULTORÍA EN ADMINISTRACIÓN Y SERVICIOS DE GESTIÓN; SERVICIOS DE TECNOLOGÍA DE LA INFORMACIÓN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</row>
        <row r="2762">
          <cell r="A2762" t="str">
            <v>D3502020015035020010102020200800306</v>
          </cell>
          <cell r="B2762" t="str">
            <v>SERVICIOS DE PUBLICIDAD Y EL SUMINISTRO DE ESPACIO O TIEMPO PUBLICITARIOS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</row>
        <row r="2763">
          <cell r="A2763" t="str">
            <v>D3502020015035020010102020200800308</v>
          </cell>
          <cell r="B2763" t="str">
            <v>SERVICIOS FOTOGRÁFICOS Y SERVICIOS DE REVELADO FOTOGRÁFICO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</row>
        <row r="2764">
          <cell r="A2764" t="str">
            <v>D3502020015035020010102020200800309</v>
          </cell>
          <cell r="B2764" t="str">
            <v>OTROS SERVICIOS PROFESIONALES Y TÉCNICOS N.C.P.</v>
          </cell>
          <cell r="C2764">
            <v>29000000</v>
          </cell>
          <cell r="D2764">
            <v>-29000000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</row>
        <row r="2765">
          <cell r="A2765" t="str">
            <v>D35020200150350200101020202008004</v>
          </cell>
          <cell r="B2765" t="str">
            <v>SERVICIOS DE TELECOMUNICACIONES, TRANSMISIÓN Y SUMINISTRO DE INFORMACIÓN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</row>
        <row r="2766">
          <cell r="A2766" t="str">
            <v>D3502020015035020010102020200800401</v>
          </cell>
          <cell r="B2766" t="str">
            <v>SERVICIOS DE TELEFONÍA Y OTRAS TELECOMUNICACIONES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</row>
        <row r="2767">
          <cell r="A2767" t="str">
            <v>D35020200150350200101020202008005</v>
          </cell>
          <cell r="B2767" t="str">
            <v>SERVICIOS DE SOPORTE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</row>
        <row r="2768">
          <cell r="A2768" t="str">
            <v>D3502020015035020010102020200800509</v>
          </cell>
          <cell r="B2768" t="str">
            <v>OTROS SERVICIOS AUXILIARES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</row>
        <row r="2769">
          <cell r="A2769" t="str">
            <v>D35020200150350200101020202010</v>
          </cell>
          <cell r="B2769" t="str">
            <v>VIÁTICOS DE LOS FUNCIONARIOS EN COMISIÓN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</row>
        <row r="2770">
          <cell r="A2770" t="str">
            <v>D35020200150350200102</v>
          </cell>
          <cell r="B2770" t="str">
            <v>DOCUMENTO CON LA DESCRIPCIÓN DE PROCESOS, MÉTODOS Y HERRAMIENTAS</v>
          </cell>
          <cell r="C2770">
            <v>59000000</v>
          </cell>
          <cell r="D2770">
            <v>-14000000</v>
          </cell>
          <cell r="E2770">
            <v>45000000</v>
          </cell>
          <cell r="F2770">
            <v>16000000</v>
          </cell>
          <cell r="G2770">
            <v>45000000</v>
          </cell>
          <cell r="H2770">
            <v>16000000</v>
          </cell>
          <cell r="I2770">
            <v>0</v>
          </cell>
          <cell r="J2770">
            <v>0</v>
          </cell>
          <cell r="K2770">
            <v>29000000</v>
          </cell>
          <cell r="L2770">
            <v>0</v>
          </cell>
          <cell r="M2770">
            <v>8700000</v>
          </cell>
          <cell r="N2770">
            <v>0</v>
          </cell>
          <cell r="O2770">
            <v>8700000</v>
          </cell>
        </row>
        <row r="2771">
          <cell r="A2771" t="str">
            <v>D35020200150350200102020201</v>
          </cell>
          <cell r="B2771" t="str">
            <v>MATERIALES Y SUMINISTROS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</row>
        <row r="2772">
          <cell r="A2772" t="str">
            <v>D35020200150350200102020201000</v>
          </cell>
          <cell r="B2772" t="str">
            <v>AGRICULTURA, SILVICULTURA Y PRODUCTOS DE LA PESCA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</row>
        <row r="2773">
          <cell r="A2773" t="str">
            <v>D35020200150350200102020201000001</v>
          </cell>
          <cell r="B2773" t="str">
            <v>PRODUCTOS DE LA AGRICULTURA Y LA HORTICULTURA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</row>
        <row r="2774">
          <cell r="A2774" t="str">
            <v>D3502020015035020010202020100000109</v>
          </cell>
          <cell r="B2774" t="str">
            <v>PRODUCTOS DE FORRAJE, FIBRAS, PLANTAS VIVAS, FLORES Y CAPULLOS DE FLORES, TABACO EN RAMA Y CAUCHO NATURAL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</row>
        <row r="2775">
          <cell r="A2775" t="str">
            <v>D35020200150350200102020201000002</v>
          </cell>
          <cell r="B2775" t="str">
            <v>ANIMALES VIVOS Y PRODUCTOS ANIMALES (EXCEPTO LA CARNE)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</row>
        <row r="2776">
          <cell r="A2776" t="str">
            <v>D3502020015035020010202020100000209</v>
          </cell>
          <cell r="B2776" t="str">
            <v>OTROS PRODUCTOS ANIMALES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</row>
        <row r="2777">
          <cell r="A2777" t="str">
            <v>D35020200150350200102020201000003</v>
          </cell>
          <cell r="B2777" t="str">
            <v>PRODUCTOS DE LA SILVICULTURA Y DE LA EXPLOTACIÓN FORESTAL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</row>
        <row r="2778">
          <cell r="A2778" t="str">
            <v>D3502020015035020010202020100000301</v>
          </cell>
          <cell r="B2778" t="str">
            <v>MADERA EN BRUTO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</row>
        <row r="2779">
          <cell r="A2779" t="str">
            <v>D35020200150350200102020201002</v>
          </cell>
          <cell r="B2779" t="str">
            <v>PRODUCTOS ALIMENTICIOS, BEBIDAS Y TABACO; TEXTILES, PRENDAS DE VESTIR Y PRODUCTOS DE CUERO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</row>
        <row r="2780">
          <cell r="A2780" t="str">
            <v>D35020200150350200102020201002001</v>
          </cell>
          <cell r="B2780" t="str">
            <v>CARNE, PESCADO, FRUTAS, HORTALIZAS, ACEITES Y GRASAS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</row>
        <row r="2781">
          <cell r="A2781" t="str">
            <v>D3502020015035020010202020100200105</v>
          </cell>
          <cell r="B2781" t="str">
            <v>ACEITES Y GRASAS ANIMALES Y VEGETALES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</row>
        <row r="2782">
          <cell r="A2782" t="str">
            <v>D3502020015035020010202020100200107</v>
          </cell>
          <cell r="B278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</row>
        <row r="2783">
          <cell r="A2783" t="str">
            <v>D35020200150350200102020201002006</v>
          </cell>
          <cell r="B2783" t="str">
            <v>HILADOS E HILOS; TEJIDOS DE FIBRAS TEXTILES INCLUSO AFELPADOS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</row>
        <row r="2784">
          <cell r="A2784" t="str">
            <v>D35020200150350200102020201002007</v>
          </cell>
          <cell r="B2784" t="str">
            <v>ARTÍCULOS TEXTILES (EXCEPTO PRENDAS DE VESTIR)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</row>
        <row r="2785">
          <cell r="A2785" t="str">
            <v>D35020200150350200102020201002008</v>
          </cell>
          <cell r="B2785" t="str">
            <v>DOTACIÓN (PRENDAS DE VESTIR Y CALZADO)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</row>
        <row r="2786">
          <cell r="A2786" t="str">
            <v>D35020200150350200102020201002009</v>
          </cell>
          <cell r="B2786" t="str">
            <v>CUERO Y PRODUCTOS DE CUERO; CALZADO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</row>
        <row r="2787">
          <cell r="A2787" t="str">
            <v>D35020200150350200102020201003</v>
          </cell>
          <cell r="B2787" t="str">
            <v>OTROS BIENES TRANSPORTABLES (EXCEPTO PRODUCTOS METÁLICOS, MAQUINARIA Y EQUIPO)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2788">
          <cell r="A2788" t="str">
            <v>D35020200150350200102020201003001</v>
          </cell>
          <cell r="B2788" t="str">
            <v>PRODUCTOS DE MADERA, CORCHO, CESTERÍA Y ESPARTERÍA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</row>
        <row r="2789">
          <cell r="A2789" t="str">
            <v>D35020200150350200102020201003002</v>
          </cell>
          <cell r="B2789" t="str">
            <v>PASTA O PULPA, PAPEL Y PRODUCTOS DE PAPEL; IMPRESOS Y ARTÍCULOS RELACIONADOS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</row>
        <row r="2790">
          <cell r="A2790" t="str">
            <v>D3502020015035020010202020100300201</v>
          </cell>
          <cell r="B2790" t="str">
            <v>PASTA DE PAPEL, PAPEL Y CARTÓN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</row>
        <row r="2791">
          <cell r="A2791" t="str">
            <v>D35020200150350200102020201003004</v>
          </cell>
          <cell r="B2791" t="str">
            <v>QUÍMICOS BÁSICOS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</row>
        <row r="2792">
          <cell r="A2792" t="str">
            <v>D3502020015035020010202020100300407</v>
          </cell>
          <cell r="B2792" t="str">
            <v>PLÁSTICOS EN FORMAS PRIMARIAS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</row>
        <row r="2793">
          <cell r="A2793" t="str">
            <v>D35020200150350200102020201003005</v>
          </cell>
          <cell r="B2793" t="str">
            <v>OTROS PRODUCTOS QUÍMICOS; FIBRAS ARTIFICIALES (O FIBRAS INDUSTRIALES HECHAS POR EL HOMBRE)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</row>
        <row r="2794">
          <cell r="A2794" t="str">
            <v>D3502020015035020010202020100300501</v>
          </cell>
          <cell r="B2794" t="str">
            <v>PINTURAS Y BARNICES Y PRODUCTOS RELACIONADOS; COLORES PARA LA PINTURA ARTÍSTICA; TINTAS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</row>
        <row r="2795">
          <cell r="A2795" t="str">
            <v>D3502020015035020010202020100300504</v>
          </cell>
          <cell r="B2795" t="str">
            <v>PRODUCTOS QUÍMICOS N.C.P.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</row>
        <row r="2796">
          <cell r="A2796" t="str">
            <v>D35020200150350200102020201003006</v>
          </cell>
          <cell r="B2796" t="str">
            <v>PRODUCTOS DE CAUCHO Y PLÁSTICO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</row>
        <row r="2797">
          <cell r="A2797" t="str">
            <v>D3502020015035020010202020100300602</v>
          </cell>
          <cell r="B2797" t="str">
            <v>OTROS PRODUCTOS DE CAUCHO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</row>
        <row r="2798">
          <cell r="A2798" t="str">
            <v>D35020200150350200102020201003007</v>
          </cell>
          <cell r="B2798" t="str">
            <v>VIDRIO Y PRODUCTOS DE VIDRIO Y OTROS PRODUCTOS NO METÁLICOS N.C.P.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</row>
        <row r="2799">
          <cell r="A2799" t="str">
            <v>D3502020015035020010202020100300701</v>
          </cell>
          <cell r="B2799" t="str">
            <v>VIDRIO Y PRODUCTOS DE VIDRIO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</row>
        <row r="2800">
          <cell r="A2800" t="str">
            <v>D3502020015035020010202020100300709</v>
          </cell>
          <cell r="B2800" t="str">
            <v>OTROS PRODUCTOS MINERALES NO METÁLICOS N.C.P.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</row>
        <row r="2801">
          <cell r="A2801" t="str">
            <v>D35020200150350200102020201003008</v>
          </cell>
          <cell r="B2801" t="str">
            <v>OTROS BIENES TRANSPORTABLES N.C.P.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</row>
        <row r="2802">
          <cell r="A2802" t="str">
            <v>D3502020015035020010202020100300801</v>
          </cell>
          <cell r="B2802" t="str">
            <v>MUEBLES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</row>
        <row r="2803">
          <cell r="A2803" t="str">
            <v>D3502020015035020010202020100300809</v>
          </cell>
          <cell r="B2803" t="str">
            <v>OTROS ARTÍCULOS MANUFACTURADOS N.C.P.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</row>
        <row r="2804">
          <cell r="A2804" t="str">
            <v>D35020200150350200102020201004</v>
          </cell>
          <cell r="B2804" t="str">
            <v>PRODUCTOS METÁLICOS Y PAQUETES DE SOFTWARE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</row>
        <row r="2805">
          <cell r="A2805" t="str">
            <v>D35020200150350200102020201004001</v>
          </cell>
          <cell r="B2805" t="str">
            <v>METALES BÁSICOS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</row>
        <row r="2806">
          <cell r="A2806" t="str">
            <v>D35020200150350200102020201004002</v>
          </cell>
          <cell r="B2806" t="str">
            <v>PRODUCTOS METÁLICOS ELABORADOS (EXCEPTO MAQUINARIA Y EQUIPO)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</row>
        <row r="2807">
          <cell r="A2807" t="str">
            <v>D35020200150350200102020201004003</v>
          </cell>
          <cell r="B2807" t="str">
            <v>MAQUINARIA PARA USO GENERAL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</row>
        <row r="2808">
          <cell r="A2808" t="str">
            <v>D3502020015035020010202020100400301</v>
          </cell>
          <cell r="B2808" t="str">
            <v>MOTORES Y TURBINAS Y SUS PARTES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</row>
        <row r="2809">
          <cell r="A2809" t="str">
            <v>D35020200150350200102020201004004</v>
          </cell>
          <cell r="B2809" t="str">
            <v>MAQUINARIA PARA USOS ESPECIALES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</row>
        <row r="2810">
          <cell r="A2810" t="str">
            <v>D3502020015035020010202020100400402</v>
          </cell>
          <cell r="B2810" t="str">
            <v>MÁQUINAS HERRAMIENTAS Y SUS PARTES, PIEZAS Y ACCESORIOS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</row>
        <row r="2811">
          <cell r="A2811" t="str">
            <v>D3502020015035020010202020100400403</v>
          </cell>
          <cell r="B2811" t="str">
            <v>MAQUINARIA PARA LA INDUSTRIA METALÚRGICA Y SUS PARTES Y PIEZAS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</row>
        <row r="2812">
          <cell r="A2812" t="str">
            <v>D3502020015035020010202020100400404</v>
          </cell>
          <cell r="B2812" t="str">
            <v>MAQUINARIA PARA LA MINERÍA, LA EXPLOTACIÓN DE CANTERAS Y LA CONSTRUCCIÓN Y SUS PARTES Y PIEZAS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</row>
        <row r="2813">
          <cell r="A2813" t="str">
            <v>D3502020015035020010202020100400405</v>
          </cell>
          <cell r="B2813" t="str">
            <v>MAQUINARIA PARA LA ELABORACIÓN DE ALIMENTOS, BEBIDAS Y TABACO, Y SUS PARTES Y PIEZAS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</row>
        <row r="2814">
          <cell r="A2814" t="str">
            <v>D3502020015035020010202020100400406</v>
          </cell>
          <cell r="B2814" t="str">
            <v>MAQUINARIA PARA LA FABRICACIÓN DE TEXTILES, PRENDAS DE VESTIR Y ARTÍCULOS DE CUERO, Y SUS PARTES Y PIEZAS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</row>
        <row r="2815">
          <cell r="A2815" t="str">
            <v>D3502020015035020010202020100400409</v>
          </cell>
          <cell r="B2815" t="str">
            <v>OTRA MAQUINARIA PARA USOS ESPECIALES Y SUS PARTES Y PIEZAS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</row>
        <row r="2816">
          <cell r="A2816" t="str">
            <v>D35020200150350200102020201004006</v>
          </cell>
          <cell r="B2816" t="str">
            <v>MAQUINARIA Y APARATOS ELÉCTRICOS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</row>
        <row r="2817">
          <cell r="A2817" t="str">
            <v>D3502020015035020010202020100400605</v>
          </cell>
          <cell r="B2817" t="str">
            <v>LÁMPARAS ELÉCTRICAS DE INCANDESCENCIA O DESCARGA; LÁMPARAS DE ARCO, EQUIPO PARA ALUMBRADO ELÉCTRICO; SUS PARTES Y PIEZAS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</row>
        <row r="2818">
          <cell r="A2818" t="str">
            <v>D3502020015035020010202020100400609</v>
          </cell>
          <cell r="B2818" t="str">
            <v>OTRO EQUIPO ELÉCTRICO Y SUS PARTES Y PIEZAS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</row>
        <row r="2819">
          <cell r="A2819" t="str">
            <v>D35020200150350200102020202</v>
          </cell>
          <cell r="B2819" t="str">
            <v>ADQUISICIÓN DE SERVICIOS</v>
          </cell>
          <cell r="C2819">
            <v>59000000</v>
          </cell>
          <cell r="D2819">
            <v>-14000000</v>
          </cell>
          <cell r="E2819">
            <v>45000000</v>
          </cell>
          <cell r="F2819">
            <v>16000000</v>
          </cell>
          <cell r="G2819">
            <v>45000000</v>
          </cell>
          <cell r="H2819">
            <v>16000000</v>
          </cell>
          <cell r="I2819">
            <v>0</v>
          </cell>
          <cell r="J2819">
            <v>0</v>
          </cell>
          <cell r="K2819">
            <v>29000000</v>
          </cell>
          <cell r="L2819">
            <v>0</v>
          </cell>
          <cell r="M2819">
            <v>8700000</v>
          </cell>
          <cell r="N2819">
            <v>0</v>
          </cell>
          <cell r="O2819">
            <v>8700000</v>
          </cell>
        </row>
        <row r="2820">
          <cell r="A2820" t="str">
            <v>D35020200150350200102020202005</v>
          </cell>
          <cell r="B2820" t="str">
            <v>SERVICIOS DE LA CONSTRUCCIÓN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</row>
        <row r="2821">
          <cell r="A2821" t="str">
            <v>D35020200150350200102020202005004</v>
          </cell>
          <cell r="B2821" t="str">
            <v>SERVICIOS DE CONSTRUCCIÓN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</row>
        <row r="2822">
          <cell r="A2822" t="str">
            <v>D3502020015035020010202020200500404</v>
          </cell>
          <cell r="B2822" t="str">
            <v>MONTAJE Y ERECCIÓN DE CONSTRUCCIONES PREFABRICADAS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</row>
        <row r="2823">
          <cell r="A2823" t="str">
            <v>D3502020015035020010202020200500406</v>
          </cell>
          <cell r="B2823" t="str">
            <v>SERVICIOS DE INSTALACIONES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</row>
        <row r="2824">
          <cell r="A2824" t="str">
            <v>D35020200150350200102020202006</v>
          </cell>
          <cell r="B2824" t="str">
            <v>SERVICIOS DE ALOJAMIENTO; SERVICIOS DE SUMINISTRO DE COMIDAS Y BEBIDAS; SERVICIOS DE TRANSPORTE; Y SERVICIOS DE DISTRIBUCIÓN DE ELECTRICIDAD, GAS Y AGUA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</row>
        <row r="2825">
          <cell r="A2825" t="str">
            <v>D35020200150350200102020202006003</v>
          </cell>
          <cell r="B2825" t="str">
            <v>ALOJAMIENTO; SERVICIOS DE SUMINISTROS DE COMIDAS Y BEBIDAS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</row>
        <row r="2826">
          <cell r="A2826" t="str">
            <v>D3502020015035020010202020200600301</v>
          </cell>
          <cell r="B2826" t="str">
            <v>SERVICIOS DE ALOJAMIENTO PARA ESTANCIAS CORTAS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</row>
        <row r="2827">
          <cell r="A2827" t="str">
            <v>D3502020015035020010202020200600303</v>
          </cell>
          <cell r="B2827" t="str">
            <v>SERVICIOS DE SUMINISTRO DE COMIDAS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</row>
        <row r="2828">
          <cell r="A2828" t="str">
            <v>D35020200150350200102020202006004</v>
          </cell>
          <cell r="B2828" t="str">
            <v>SERVICIOS DE TRANSPORTE DE PASAJEROS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</row>
        <row r="2829">
          <cell r="A2829" t="str">
            <v>D35020200150350200102020202006005</v>
          </cell>
          <cell r="B2829" t="str">
            <v>SERVICIOS DE TRANSPORTE DE CARGA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</row>
        <row r="2830">
          <cell r="A2830" t="str">
            <v>D3502020015035020010202020200600501</v>
          </cell>
          <cell r="B2830" t="str">
            <v>SERVICIOS DE TRANSPORTE DE CARGA POR VÍA TERRESTRE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</row>
        <row r="2831">
          <cell r="A2831" t="str">
            <v>D35020200150350200102020202006008</v>
          </cell>
          <cell r="B2831" t="str">
            <v>SERVICIOS POSTALES Y DE MENSAJERÍA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</row>
        <row r="2832">
          <cell r="A2832" t="str">
            <v>D35020200150350200102020202008</v>
          </cell>
          <cell r="B2832" t="str">
            <v>SERVICIOS PRESTADOS A LAS EMPRESAS Y SERVICIOS DE PRODUCCIÓN</v>
          </cell>
          <cell r="C2832">
            <v>59000000</v>
          </cell>
          <cell r="D2832">
            <v>-14000000</v>
          </cell>
          <cell r="E2832">
            <v>45000000</v>
          </cell>
          <cell r="F2832">
            <v>16000000</v>
          </cell>
          <cell r="G2832">
            <v>45000000</v>
          </cell>
          <cell r="H2832">
            <v>16000000</v>
          </cell>
          <cell r="I2832">
            <v>0</v>
          </cell>
          <cell r="J2832">
            <v>0</v>
          </cell>
          <cell r="K2832">
            <v>29000000</v>
          </cell>
          <cell r="L2832">
            <v>0</v>
          </cell>
          <cell r="M2832">
            <v>8700000</v>
          </cell>
          <cell r="N2832">
            <v>0</v>
          </cell>
          <cell r="O2832">
            <v>8700000</v>
          </cell>
        </row>
        <row r="2833">
          <cell r="A2833" t="str">
            <v>D35020200150350200102020202008001</v>
          </cell>
          <cell r="B2833" t="str">
            <v>SERVICIOS DE INVESTIGACIÓN Y DESARROLLO</v>
          </cell>
          <cell r="C2833">
            <v>49000000</v>
          </cell>
          <cell r="D2833">
            <v>-4000000</v>
          </cell>
          <cell r="E2833">
            <v>45000000</v>
          </cell>
          <cell r="F2833">
            <v>16000000</v>
          </cell>
          <cell r="G2833">
            <v>45000000</v>
          </cell>
          <cell r="H2833">
            <v>16000000</v>
          </cell>
          <cell r="I2833">
            <v>0</v>
          </cell>
          <cell r="J2833">
            <v>0</v>
          </cell>
          <cell r="K2833">
            <v>29000000</v>
          </cell>
          <cell r="L2833">
            <v>0</v>
          </cell>
          <cell r="M2833">
            <v>8700000</v>
          </cell>
          <cell r="N2833">
            <v>0</v>
          </cell>
          <cell r="O2833">
            <v>8700000</v>
          </cell>
        </row>
        <row r="2834">
          <cell r="A2834" t="str">
            <v>D3502020015035020010202020200800102</v>
          </cell>
          <cell r="B2834" t="str">
            <v>SERVICIOS DE INVESTIGACIÓN Y DESARROLLO EXPERIMENTAL EN CIENCIAS SOCIALES Y HUMANIDADES</v>
          </cell>
          <cell r="C2834">
            <v>49000000</v>
          </cell>
          <cell r="D2834">
            <v>-4000000</v>
          </cell>
          <cell r="E2834">
            <v>45000000</v>
          </cell>
          <cell r="F2834">
            <v>16000000</v>
          </cell>
          <cell r="G2834">
            <v>45000000</v>
          </cell>
          <cell r="H2834">
            <v>16000000</v>
          </cell>
          <cell r="I2834">
            <v>0</v>
          </cell>
          <cell r="J2834">
            <v>0</v>
          </cell>
          <cell r="K2834">
            <v>29000000</v>
          </cell>
          <cell r="L2834">
            <v>0</v>
          </cell>
          <cell r="M2834">
            <v>8700000</v>
          </cell>
          <cell r="N2834">
            <v>0</v>
          </cell>
          <cell r="O2834">
            <v>8700000</v>
          </cell>
        </row>
        <row r="2835">
          <cell r="A2835" t="str">
            <v>D35020200150350200102020202008003</v>
          </cell>
          <cell r="B2835" t="str">
            <v>OTROS SERVICIOS PROFESIONALES, CIENTÍFICOS Y TÉCNICOS</v>
          </cell>
          <cell r="C2835">
            <v>10000000</v>
          </cell>
          <cell r="D2835">
            <v>-10000000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</row>
        <row r="2836">
          <cell r="A2836" t="str">
            <v>D3502020015035020010202020200800301</v>
          </cell>
          <cell r="B2836" t="str">
            <v>SERVICIOS DE CONSULTORÍA EN ADMINISTRACIÓN Y SERVICIOS DE GESTIÓN; SERVICIOS DE TECNOLOGÍA DE LA INFORMACIÓN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</row>
        <row r="2837">
          <cell r="A2837" t="str">
            <v>D3502020015035020010202020200800306</v>
          </cell>
          <cell r="B2837" t="str">
            <v>SERVICIOS DE PUBLICIDAD Y EL SUMINISTRO DE ESPACIO O TIEMPO PUBLICITARIOS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</row>
        <row r="2838">
          <cell r="A2838" t="str">
            <v>D3502020015035020010202020200800308</v>
          </cell>
          <cell r="B2838" t="str">
            <v>SERVICIOS FOTOGRÁFICOS Y SERVICIOS DE REVELADO FOTOGRÁFICO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</row>
        <row r="2839">
          <cell r="A2839" t="str">
            <v>D3502020015035020010202020200800309</v>
          </cell>
          <cell r="B2839" t="str">
            <v>OTROS SERVICIOS PROFESIONALES Y TÉCNICOS N.C.P.</v>
          </cell>
          <cell r="C2839">
            <v>10000000</v>
          </cell>
          <cell r="D2839">
            <v>-10000000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</row>
        <row r="2840">
          <cell r="A2840" t="str">
            <v>D35020200150350200102020202008004</v>
          </cell>
          <cell r="B2840" t="str">
            <v>SERVICIOS DE TELECOMUNICACIONES, TRANSMISIÓN Y SUMINISTRO DE INFORMACIÓN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</row>
        <row r="2841">
          <cell r="A2841" t="str">
            <v>D3502020015035020010202020200800401</v>
          </cell>
          <cell r="B2841" t="str">
            <v>SERVICIOS DE TELEFONÍA Y OTRAS TELECOMUNICACIONES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</row>
        <row r="2842">
          <cell r="A2842" t="str">
            <v>D35020200150350200102020202008005</v>
          </cell>
          <cell r="B2842" t="str">
            <v>SERVICIOS DE SOPORTE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</row>
        <row r="2843">
          <cell r="A2843" t="str">
            <v>D3502020015035020010202020200800509</v>
          </cell>
          <cell r="B2843" t="str">
            <v>OTROS SERVICIOS AUXILIARES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</row>
        <row r="2844">
          <cell r="A2844" t="str">
            <v>D35020200150350200102020202010</v>
          </cell>
          <cell r="B2844" t="str">
            <v>VIÁTICOS DE LOS FUNCIONARIOS EN COMISIÓN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</row>
        <row r="2845">
          <cell r="A2845" t="str">
            <v>D35020200150350200103</v>
          </cell>
          <cell r="B2845" t="str">
            <v>DISEÑAR Y DESARROLLAR LA ESTRATEGIA DE PROMOCIÓN Y DIVULGACIÓN EXTERNA (CULTURA DE COMPARTIR EL CONOCIMIENTO)</v>
          </cell>
          <cell r="C2845">
            <v>56000000</v>
          </cell>
          <cell r="D2845">
            <v>-27000000</v>
          </cell>
          <cell r="E2845">
            <v>29000000</v>
          </cell>
          <cell r="F2845">
            <v>29000000</v>
          </cell>
          <cell r="G2845">
            <v>29000000</v>
          </cell>
          <cell r="H2845">
            <v>29000000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</row>
        <row r="2846">
          <cell r="A2846" t="str">
            <v>D35020200150350200103020201</v>
          </cell>
          <cell r="B2846" t="str">
            <v>MATERIALES Y SUMINISTROS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</row>
        <row r="2847">
          <cell r="A2847" t="str">
            <v>D35020200150350200103020201000</v>
          </cell>
          <cell r="B2847" t="str">
            <v>AGRICULTURA, SILVICULTURA Y PRODUCTOS DE LA PESCA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</row>
        <row r="2848">
          <cell r="A2848" t="str">
            <v>D35020200150350200103020201000001</v>
          </cell>
          <cell r="B2848" t="str">
            <v>PRODUCTOS DE LA AGRICULTURA Y LA HORTICULTURA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</row>
        <row r="2849">
          <cell r="A2849" t="str">
            <v>D3502020015035020010302020100000109</v>
          </cell>
          <cell r="B2849" t="str">
            <v>PRODUCTOS DE FORRAJE, FIBRAS, PLANTAS VIVAS, FLORES Y CAPULLOS DE FLORES, TABACO EN RAMA Y CAUCHO NATURAL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</row>
        <row r="2850">
          <cell r="A2850" t="str">
            <v>D35020200150350200103020201000002</v>
          </cell>
          <cell r="B2850" t="str">
            <v>ANIMALES VIVOS Y PRODUCTOS ANIMALES (EXCEPTO LA CARNE)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</row>
        <row r="2851">
          <cell r="A2851" t="str">
            <v>D3502020015035020010302020100000209</v>
          </cell>
          <cell r="B2851" t="str">
            <v>OTROS PRODUCTOS ANIMALES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</row>
        <row r="2852">
          <cell r="A2852" t="str">
            <v>D35020200150350200103020201000003</v>
          </cell>
          <cell r="B2852" t="str">
            <v>PRODUCTOS DE LA SILVICULTURA Y DE LA EXPLOTACIÓN FORESTAL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</row>
        <row r="2853">
          <cell r="A2853" t="str">
            <v>D3502020015035020010302020100000301</v>
          </cell>
          <cell r="B2853" t="str">
            <v>MADERA EN BRUTO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</row>
        <row r="2854">
          <cell r="A2854" t="str">
            <v>D35020200150350200103020201002</v>
          </cell>
          <cell r="B2854" t="str">
            <v>PRODUCTOS ALIMENTICIOS, BEBIDAS Y TABACO; TEXTILES, PRENDAS DE VESTIR Y PRODUCTOS DE CUERO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</row>
        <row r="2855">
          <cell r="A2855" t="str">
            <v>D35020200150350200103020201002001</v>
          </cell>
          <cell r="B2855" t="str">
            <v>CARNE, PESCADO, FRUTAS, HORTALIZAS, ACEITES Y GRASAS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</row>
        <row r="2856">
          <cell r="A2856" t="str">
            <v>D3502020015035020010302020100200105</v>
          </cell>
          <cell r="B2856" t="str">
            <v>ACEITES Y GRASAS ANIMALES Y VEGETALES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</row>
        <row r="2857">
          <cell r="A2857" t="str">
            <v>D3502020015035020010302020100200107</v>
          </cell>
          <cell r="B285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</row>
        <row r="2858">
          <cell r="A2858" t="str">
            <v>D35020200150350200103020201002006</v>
          </cell>
          <cell r="B2858" t="str">
            <v>HILADOS E HILOS; TEJIDOS DE FIBRAS TEXTILES INCLUSO AFELPADOS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</row>
        <row r="2859">
          <cell r="A2859" t="str">
            <v>D35020200150350200103020201002007</v>
          </cell>
          <cell r="B2859" t="str">
            <v>ARTÍCULOS TEXTILES (EXCEPTO PRENDAS DE VESTIR)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</row>
        <row r="2860">
          <cell r="A2860" t="str">
            <v>D35020200150350200103020201002008</v>
          </cell>
          <cell r="B2860" t="str">
            <v>DOTACIÓN (PRENDAS DE VESTIR Y CALZADO)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</row>
        <row r="2861">
          <cell r="A2861" t="str">
            <v>D35020200150350200103020201002009</v>
          </cell>
          <cell r="B2861" t="str">
            <v>CUERO Y PRODUCTOS DE CUERO; CALZADO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</row>
        <row r="2862">
          <cell r="A2862" t="str">
            <v>D35020200150350200103020201003</v>
          </cell>
          <cell r="B2862" t="str">
            <v>OTROS BIENES TRANSPORTABLES (EXCEPTO PRODUCTOS METÁLICOS, MAQUINARIA Y EQUIPO)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</row>
        <row r="2863">
          <cell r="A2863" t="str">
            <v>D35020200150350200103020201003001</v>
          </cell>
          <cell r="B2863" t="str">
            <v>PRODUCTOS DE MADERA, CORCHO, CESTERÍA Y ESPARTERÍA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</row>
        <row r="2864">
          <cell r="A2864" t="str">
            <v>D35020200150350200103020201003002</v>
          </cell>
          <cell r="B2864" t="str">
            <v>PASTA O PULPA, PAPEL Y PRODUCTOS DE PAPEL; IMPRESOS Y ARTÍCULOS RELACIONADOS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</row>
        <row r="2865">
          <cell r="A2865" t="str">
            <v>D3502020015035020010302020100300201</v>
          </cell>
          <cell r="B2865" t="str">
            <v>PASTA DE PAPEL, PAPEL Y CARTÓN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</row>
        <row r="2866">
          <cell r="A2866" t="str">
            <v>D35020200150350200103020201003004</v>
          </cell>
          <cell r="B2866" t="str">
            <v>QUÍMICOS BÁSICOS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</row>
        <row r="2867">
          <cell r="A2867" t="str">
            <v>D3502020015035020010302020100300407</v>
          </cell>
          <cell r="B2867" t="str">
            <v>PLÁSTICOS EN FORMAS PRIMARIAS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</row>
        <row r="2868">
          <cell r="A2868" t="str">
            <v>D35020200150350200103020201003005</v>
          </cell>
          <cell r="B2868" t="str">
            <v>OTROS PRODUCTOS QUÍMICOS; FIBRAS ARTIFICIALES (O FIBRAS INDUSTRIALES HECHAS POR EL HOMBRE)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</row>
        <row r="2869">
          <cell r="A2869" t="str">
            <v>D3502020015035020010302020100300501</v>
          </cell>
          <cell r="B2869" t="str">
            <v>PINTURAS Y BARNICES Y PRODUCTOS RELACIONADOS; COLORES PARA LA PINTURA ARTÍSTICA; TINTAS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</row>
        <row r="2870">
          <cell r="A2870" t="str">
            <v>D3502020015035020010302020100300504</v>
          </cell>
          <cell r="B2870" t="str">
            <v>PRODUCTOS QUÍMICOS N.C.P.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</row>
        <row r="2871">
          <cell r="A2871" t="str">
            <v>D35020200150350200103020201003006</v>
          </cell>
          <cell r="B2871" t="str">
            <v>PRODUCTOS DE CAUCHO Y PLÁSTICO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</row>
        <row r="2872">
          <cell r="A2872" t="str">
            <v>D3502020015035020010302020100300602</v>
          </cell>
          <cell r="B2872" t="str">
            <v>OTROS PRODUCTOS DE CAUCHO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</row>
        <row r="2873">
          <cell r="A2873" t="str">
            <v>D35020200150350200103020201003007</v>
          </cell>
          <cell r="B2873" t="str">
            <v>VIDRIO Y PRODUCTOS DE VIDRIO Y OTROS PRODUCTOS NO METÁLICOS N.C.P.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</row>
        <row r="2874">
          <cell r="A2874" t="str">
            <v>D3502020015035020010302020100300701</v>
          </cell>
          <cell r="B2874" t="str">
            <v>VIDRIO Y PRODUCTOS DE VIDRIO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</row>
        <row r="2875">
          <cell r="A2875" t="str">
            <v>D3502020015035020010302020100300709</v>
          </cell>
          <cell r="B2875" t="str">
            <v>OTROS PRODUCTOS MINERALES NO METÁLICOS N.C.P.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</row>
        <row r="2876">
          <cell r="A2876" t="str">
            <v>D35020200150350200103020201003008</v>
          </cell>
          <cell r="B2876" t="str">
            <v>OTROS BIENES TRANSPORTABLES N.C.P.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</row>
        <row r="2877">
          <cell r="A2877" t="str">
            <v>D3502020015035020010302020100300801</v>
          </cell>
          <cell r="B2877" t="str">
            <v>MUEBLES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</row>
        <row r="2878">
          <cell r="A2878" t="str">
            <v>D3502020015035020010302020100300809</v>
          </cell>
          <cell r="B2878" t="str">
            <v>OTROS ARTÍCULOS MANUFACTURADOS N.C.P.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</row>
        <row r="2879">
          <cell r="A2879" t="str">
            <v>D35020200150350200103020201004</v>
          </cell>
          <cell r="B2879" t="str">
            <v>PRODUCTOS METÁLICOS Y PAQUETES DE SOFTWARE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</row>
        <row r="2880">
          <cell r="A2880" t="str">
            <v>D35020200150350200103020201004001</v>
          </cell>
          <cell r="B2880" t="str">
            <v>METALES BÁSICOS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</row>
        <row r="2881">
          <cell r="A2881" t="str">
            <v>D35020200150350200103020201004002</v>
          </cell>
          <cell r="B2881" t="str">
            <v>PRODUCTOS METÁLICOS ELABORADOS (EXCEPTO MAQUINARIA Y EQUIPO)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</row>
        <row r="2882">
          <cell r="A2882" t="str">
            <v>D35020200150350200103020201004003</v>
          </cell>
          <cell r="B2882" t="str">
            <v>MAQUINARIA PARA USO GENERAL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</row>
        <row r="2883">
          <cell r="A2883" t="str">
            <v>D3502020015035020010302020100400301</v>
          </cell>
          <cell r="B2883" t="str">
            <v>MOTORES Y TURBINAS Y SUS PARTES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</row>
        <row r="2884">
          <cell r="A2884" t="str">
            <v>D35020200150350200103020201004004</v>
          </cell>
          <cell r="B2884" t="str">
            <v>MAQUINARIA PARA USOS ESPECIALES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</row>
        <row r="2885">
          <cell r="A2885" t="str">
            <v>D3502020015035020010302020100400402</v>
          </cell>
          <cell r="B2885" t="str">
            <v>MÁQUINAS HERRAMIENTAS Y SUS PARTES, PIEZAS Y ACCESORIOS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</row>
        <row r="2886">
          <cell r="A2886" t="str">
            <v>D3502020015035020010302020100400403</v>
          </cell>
          <cell r="B2886" t="str">
            <v>MAQUINARIA PARA LA INDUSTRIA METALÚRGICA Y SUS PARTES Y PIEZAS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</row>
        <row r="2887">
          <cell r="A2887" t="str">
            <v>D3502020015035020010302020100400404</v>
          </cell>
          <cell r="B2887" t="str">
            <v>MAQUINARIA PARA LA MINERÍA, LA EXPLOTACIÓN DE CANTERAS Y LA CONSTRUCCIÓN Y SUS PARTES Y PIEZAS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</row>
        <row r="2888">
          <cell r="A2888" t="str">
            <v>D3502020015035020010302020100400405</v>
          </cell>
          <cell r="B2888" t="str">
            <v>MAQUINARIA PARA LA ELABORACIÓN DE ALIMENTOS, BEBIDAS Y TABACO, Y SUS PARTES Y PIEZAS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</row>
        <row r="2889">
          <cell r="A2889" t="str">
            <v>D3502020015035020010302020100400406</v>
          </cell>
          <cell r="B2889" t="str">
            <v>MAQUINARIA PARA LA FABRICACIÓN DE TEXTILES, PRENDAS DE VESTIR Y ARTÍCULOS DE CUERO, Y SUS PARTES Y PIEZAS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</row>
        <row r="2890">
          <cell r="A2890" t="str">
            <v>D3502020015035020010302020100400409</v>
          </cell>
          <cell r="B2890" t="str">
            <v>OTRA MAQUINARIA PARA USOS ESPECIALES Y SUS PARTES Y PIEZAS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</row>
        <row r="2891">
          <cell r="A2891" t="str">
            <v>D35020200150350200103020201004006</v>
          </cell>
          <cell r="B2891" t="str">
            <v>MAQUINARIA Y APARATOS ELÉCTRICOS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</row>
        <row r="2892">
          <cell r="A2892" t="str">
            <v>D3502020015035020010302020100400605</v>
          </cell>
          <cell r="B2892" t="str">
            <v>LÁMPARAS ELÉCTRICAS DE INCANDESCENCIA O DESCARGA; LÁMPARAS DE ARCO, EQUIPO PARA ALUMBRADO ELÉCTRICO; SUS PARTES Y PIEZAS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</row>
        <row r="2893">
          <cell r="A2893" t="str">
            <v>D3502020015035020010302020100400609</v>
          </cell>
          <cell r="B2893" t="str">
            <v>OTRO EQUIPO ELÉCTRICO Y SUS PARTES Y PIEZAS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</row>
        <row r="2894">
          <cell r="A2894" t="str">
            <v>D35020200150350200103020202</v>
          </cell>
          <cell r="B2894" t="str">
            <v>ADQUISICIÓN DE SERVICIOS</v>
          </cell>
          <cell r="C2894">
            <v>56000000</v>
          </cell>
          <cell r="D2894">
            <v>-27000000</v>
          </cell>
          <cell r="E2894">
            <v>29000000</v>
          </cell>
          <cell r="F2894">
            <v>29000000</v>
          </cell>
          <cell r="G2894">
            <v>29000000</v>
          </cell>
          <cell r="H2894">
            <v>29000000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</row>
        <row r="2895">
          <cell r="A2895" t="str">
            <v>D35020200150350200103020202005</v>
          </cell>
          <cell r="B2895" t="str">
            <v>SERVICIOS DE LA CONSTRUCCIÓN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</row>
        <row r="2896">
          <cell r="A2896" t="str">
            <v>D35020200150350200103020202005004</v>
          </cell>
          <cell r="B2896" t="str">
            <v>SERVICIOS DE CONSTRUCCIÓN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</row>
        <row r="2897">
          <cell r="A2897" t="str">
            <v>D3502020015035020010302020200500404</v>
          </cell>
          <cell r="B2897" t="str">
            <v>MONTAJE Y ERECCIÓN DE CONSTRUCCIONES PREFABRICADAS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</row>
        <row r="2898">
          <cell r="A2898" t="str">
            <v>D3502020015035020010302020200500406</v>
          </cell>
          <cell r="B2898" t="str">
            <v>SERVICIOS DE INSTALACIONES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</row>
        <row r="2899">
          <cell r="A2899" t="str">
            <v>D35020200150350200103020202006</v>
          </cell>
          <cell r="B2899" t="str">
            <v>SERVICIOS DE ALOJAMIENTO; SERVICIOS DE SUMINISTRO DE COMIDAS Y BEBIDAS; SERVICIOS DE TRANSPORTE; Y SERVICIOS DE DISTRIBUCIÓN DE ELECTRICIDAD, GAS Y AGUA</v>
          </cell>
          <cell r="C2899">
            <v>2000000</v>
          </cell>
          <cell r="D2899">
            <v>0</v>
          </cell>
          <cell r="E2899">
            <v>2000000</v>
          </cell>
          <cell r="F2899">
            <v>2000000</v>
          </cell>
          <cell r="G2899">
            <v>2000000</v>
          </cell>
          <cell r="H2899">
            <v>2000000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</row>
        <row r="2900">
          <cell r="A2900" t="str">
            <v>D35020200150350200103020202006003</v>
          </cell>
          <cell r="B2900" t="str">
            <v>ALOJAMIENTO; SERVICIOS DE SUMINISTROS DE COMIDAS Y BEBIDAS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</row>
        <row r="2901">
          <cell r="A2901" t="str">
            <v>D3502020015035020010302020200600301</v>
          </cell>
          <cell r="B2901" t="str">
            <v>SERVICIOS DE ALOJAMIENTO PARA ESTANCIAS CORTAS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</row>
        <row r="2902">
          <cell r="A2902" t="str">
            <v>D3502020015035020010302020200600303</v>
          </cell>
          <cell r="B2902" t="str">
            <v>SERVICIOS DE SUMINISTRO DE COMIDAS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</row>
        <row r="2903">
          <cell r="A2903" t="str">
            <v>D35020200150350200103020202006004</v>
          </cell>
          <cell r="B2903" t="str">
            <v>SERVICIOS DE TRANSPORTE DE PASAJEROS</v>
          </cell>
          <cell r="C2903">
            <v>2000000</v>
          </cell>
          <cell r="D2903">
            <v>0</v>
          </cell>
          <cell r="E2903">
            <v>2000000</v>
          </cell>
          <cell r="F2903">
            <v>2000000</v>
          </cell>
          <cell r="G2903">
            <v>2000000</v>
          </cell>
          <cell r="H2903">
            <v>2000000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</row>
        <row r="2904">
          <cell r="A2904" t="str">
            <v>D35020200150350200103020202006005</v>
          </cell>
          <cell r="B2904" t="str">
            <v>SERVICIOS DE TRANSPORTE DE CARGA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</row>
        <row r="2905">
          <cell r="A2905" t="str">
            <v>D3502020015035020010302020200600501</v>
          </cell>
          <cell r="B2905" t="str">
            <v>SERVICIOS DE TRANSPORTE DE CARGA POR VÍA TERRESTRE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</row>
        <row r="2906">
          <cell r="A2906" t="str">
            <v>D35020200150350200103020202006008</v>
          </cell>
          <cell r="B2906" t="str">
            <v>SERVICIOS POSTALES Y DE MENSAJERÍA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</row>
        <row r="2907">
          <cell r="A2907" t="str">
            <v>D35020200150350200103020202008</v>
          </cell>
          <cell r="B2907" t="str">
            <v>SERVICIOS PRESTADOS A LAS EMPRESAS Y SERVICIOS DE PRODUCCIÓN</v>
          </cell>
          <cell r="C2907">
            <v>52000000</v>
          </cell>
          <cell r="D2907">
            <v>-25000000</v>
          </cell>
          <cell r="E2907">
            <v>27000000</v>
          </cell>
          <cell r="F2907">
            <v>27000000</v>
          </cell>
          <cell r="G2907">
            <v>27000000</v>
          </cell>
          <cell r="H2907">
            <v>27000000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</row>
        <row r="2908">
          <cell r="A2908" t="str">
            <v>D35020200150350200103020202008001</v>
          </cell>
          <cell r="B2908" t="str">
            <v>SERVICIOS DE INVESTIGACIÓN Y DESARROLLO</v>
          </cell>
          <cell r="C2908">
            <v>6000000</v>
          </cell>
          <cell r="D2908">
            <v>0</v>
          </cell>
          <cell r="E2908">
            <v>6000000</v>
          </cell>
          <cell r="F2908">
            <v>6000000</v>
          </cell>
          <cell r="G2908">
            <v>6000000</v>
          </cell>
          <cell r="H2908">
            <v>6000000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</row>
        <row r="2909">
          <cell r="A2909" t="str">
            <v>D3502020015035020010302020200800102</v>
          </cell>
          <cell r="B2909" t="str">
            <v>SERVICIOS DE INVESTIGACIÓN Y DESARROLLO EXPERIMENTAL EN CIENCIAS SOCIALES Y HUMANIDADES</v>
          </cell>
          <cell r="C2909">
            <v>6000000</v>
          </cell>
          <cell r="D2909">
            <v>0</v>
          </cell>
          <cell r="E2909">
            <v>6000000</v>
          </cell>
          <cell r="F2909">
            <v>6000000</v>
          </cell>
          <cell r="G2909">
            <v>6000000</v>
          </cell>
          <cell r="H2909">
            <v>6000000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</row>
        <row r="2910">
          <cell r="A2910" t="str">
            <v>D35020200150350200103020202008003</v>
          </cell>
          <cell r="B2910" t="str">
            <v>OTROS SERVICIOS PROFESIONALES, CIENTÍFICOS Y TÉCNICOS</v>
          </cell>
          <cell r="C2910">
            <v>46000000</v>
          </cell>
          <cell r="D2910">
            <v>-25000000</v>
          </cell>
          <cell r="E2910">
            <v>21000000</v>
          </cell>
          <cell r="F2910">
            <v>21000000</v>
          </cell>
          <cell r="G2910">
            <v>21000000</v>
          </cell>
          <cell r="H2910">
            <v>21000000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</row>
        <row r="2911">
          <cell r="A2911" t="str">
            <v>D3502020015035020010302020200800301</v>
          </cell>
          <cell r="B2911" t="str">
            <v>SERVICIOS DE CONSULTORÍA EN ADMINISTRACIÓN Y SERVICIOS DE GESTIÓN; SERVICIOS DE TECNOLOGÍA DE LA INFORMACIÓN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</row>
        <row r="2912">
          <cell r="A2912" t="str">
            <v>D3502020015035020010302020200800306</v>
          </cell>
          <cell r="B2912" t="str">
            <v>SERVICIOS DE PUBLICIDAD Y EL SUMINISTRO DE ESPACIO O TIEMPO PUBLICITARIOS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</row>
        <row r="2913">
          <cell r="A2913" t="str">
            <v>D3502020015035020010302020200800308</v>
          </cell>
          <cell r="B2913" t="str">
            <v>SERVICIOS FOTOGRÁFICOS Y SERVICIOS DE REVELADO FOTOGRÁFICO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</row>
        <row r="2914">
          <cell r="A2914" t="str">
            <v>D3502020015035020010302020200800309</v>
          </cell>
          <cell r="B2914" t="str">
            <v>OTROS SERVICIOS PROFESIONALES Y TÉCNICOS N.C.P.</v>
          </cell>
          <cell r="C2914">
            <v>46000000</v>
          </cell>
          <cell r="D2914">
            <v>-25000000</v>
          </cell>
          <cell r="E2914">
            <v>21000000</v>
          </cell>
          <cell r="F2914">
            <v>21000000</v>
          </cell>
          <cell r="G2914">
            <v>21000000</v>
          </cell>
          <cell r="H2914">
            <v>21000000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</row>
        <row r="2915">
          <cell r="A2915" t="str">
            <v>D35020200150350200103020202008004</v>
          </cell>
          <cell r="B2915" t="str">
            <v>SERVICIOS DE TELECOMUNICACIONES, TRANSMISIÓN Y SUMINISTRO DE INFORMACIÓN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</row>
        <row r="2916">
          <cell r="A2916" t="str">
            <v>D3502020015035020010302020200800401</v>
          </cell>
          <cell r="B2916" t="str">
            <v>SERVICIOS DE TELEFONÍA Y OTRAS TELECOMUNICACIONES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</row>
        <row r="2917">
          <cell r="A2917" t="str">
            <v>D35020200150350200103020202008005</v>
          </cell>
          <cell r="B2917" t="str">
            <v>SERVICIOS DE SOPORTE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</row>
        <row r="2918">
          <cell r="A2918" t="str">
            <v>D3502020015035020010302020200800509</v>
          </cell>
          <cell r="B2918" t="str">
            <v>OTROS SERVICIOS AUXILIARES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</row>
        <row r="2919">
          <cell r="A2919" t="str">
            <v>D35020200150350200103020202010</v>
          </cell>
          <cell r="B2919" t="str">
            <v>VIÁTICOS DE LOS FUNCIONARIOS EN COMISIÓN</v>
          </cell>
          <cell r="C2919">
            <v>2000000</v>
          </cell>
          <cell r="D2919">
            <v>-2000000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</row>
        <row r="2920">
          <cell r="A2920" t="str">
            <v>D350202001503502002</v>
          </cell>
          <cell r="B2920" t="str">
            <v>SERVICIO DE INFORMACIÓN SOBRE EL SECTOR ARTESANAL</v>
          </cell>
          <cell r="C2920">
            <v>110000000</v>
          </cell>
          <cell r="D2920">
            <v>-3812562</v>
          </cell>
          <cell r="E2920">
            <v>106187438</v>
          </cell>
          <cell r="F2920">
            <v>6932438</v>
          </cell>
          <cell r="G2920">
            <v>106187438</v>
          </cell>
          <cell r="H2920">
            <v>6932438</v>
          </cell>
          <cell r="I2920">
            <v>0</v>
          </cell>
          <cell r="J2920">
            <v>0</v>
          </cell>
          <cell r="K2920">
            <v>99255000</v>
          </cell>
          <cell r="L2920">
            <v>9925500</v>
          </cell>
          <cell r="M2920">
            <v>41627500</v>
          </cell>
          <cell r="N2920">
            <v>0</v>
          </cell>
          <cell r="O2920">
            <v>31702000</v>
          </cell>
        </row>
        <row r="2921">
          <cell r="A2921" t="str">
            <v>D35020200150350200204</v>
          </cell>
          <cell r="B2921" t="str">
            <v>MANTENIMIENTO DEL SISTEMA INTEGRADO DE INFORMACIÓN</v>
          </cell>
          <cell r="C2921">
            <v>20000000</v>
          </cell>
          <cell r="D2921">
            <v>0</v>
          </cell>
          <cell r="E2921">
            <v>20000000</v>
          </cell>
          <cell r="F2921">
            <v>745000</v>
          </cell>
          <cell r="G2921">
            <v>20000000</v>
          </cell>
          <cell r="H2921">
            <v>745000</v>
          </cell>
          <cell r="I2921">
            <v>0</v>
          </cell>
          <cell r="J2921">
            <v>0</v>
          </cell>
          <cell r="K2921">
            <v>19255000</v>
          </cell>
          <cell r="L2921">
            <v>1925500</v>
          </cell>
          <cell r="M2921">
            <v>9627500</v>
          </cell>
          <cell r="N2921">
            <v>0</v>
          </cell>
          <cell r="O2921">
            <v>7702000</v>
          </cell>
        </row>
        <row r="2922">
          <cell r="A2922" t="str">
            <v>D35020200150350200204020201</v>
          </cell>
          <cell r="B2922" t="str">
            <v>MATERIALES Y SUMINISTROS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</row>
        <row r="2923">
          <cell r="A2923" t="str">
            <v>D35020200150350200204020201000</v>
          </cell>
          <cell r="B2923" t="str">
            <v>AGRICULTURA, SILVICULTURA Y PRODUCTOS DE LA PESCA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</row>
        <row r="2924">
          <cell r="A2924" t="str">
            <v>D35020200150350200204020201000001</v>
          </cell>
          <cell r="B2924" t="str">
            <v>PRODUCTOS DE LA AGRICULTURA Y LA HORTICULTURA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</row>
        <row r="2925">
          <cell r="A2925" t="str">
            <v>D3502020015035020020402020100000109</v>
          </cell>
          <cell r="B2925" t="str">
            <v>PRODUCTOS DE FORRAJE, FIBRAS, PLANTAS VIVAS, FLORES Y CAPULLOS DE FLORES, TABACO EN RAMA Y CAUCHO NATURAL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</row>
        <row r="2926">
          <cell r="A2926" t="str">
            <v>D35020200150350200204020201000002</v>
          </cell>
          <cell r="B2926" t="str">
            <v>ANIMALES VIVOS Y PRODUCTOS ANIMALES (EXCEPTO LA CARNE)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</row>
        <row r="2927">
          <cell r="A2927" t="str">
            <v>D3502020015035020020402020100000209</v>
          </cell>
          <cell r="B2927" t="str">
            <v>OTROS PRODUCTOS ANIMALES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</row>
        <row r="2928">
          <cell r="A2928" t="str">
            <v>D35020200150350200204020201000003</v>
          </cell>
          <cell r="B2928" t="str">
            <v>PRODUCTOS DE LA SILVICULTURA Y DE LA EXPLOTACIÓN FORESTAL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</row>
        <row r="2929">
          <cell r="A2929" t="str">
            <v>D3502020015035020020402020100000301</v>
          </cell>
          <cell r="B2929" t="str">
            <v>MADERA EN BRUTO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</row>
        <row r="2930">
          <cell r="A2930" t="str">
            <v>D35020200150350200204020201002</v>
          </cell>
          <cell r="B2930" t="str">
            <v>PRODUCTOS ALIMENTICIOS, BEBIDAS Y TABACO; TEXTILES, PRENDAS DE VESTIR Y PRODUCTOS DE CUERO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</row>
        <row r="2931">
          <cell r="A2931" t="str">
            <v>D35020200150350200204020201002001</v>
          </cell>
          <cell r="B2931" t="str">
            <v>CARNE, PESCADO, FRUTAS, HORTALIZAS, ACEITES Y GRASAS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</row>
        <row r="2932">
          <cell r="A2932" t="str">
            <v>D3502020015035020020402020100200105</v>
          </cell>
          <cell r="B2932" t="str">
            <v>ACEITES Y GRASAS ANIMALES Y VEGETALES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</row>
        <row r="2933">
          <cell r="A2933" t="str">
            <v>D3502020015035020020402020100200107</v>
          </cell>
          <cell r="B293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</row>
        <row r="2934">
          <cell r="A2934" t="str">
            <v>D35020200150350200204020201002006</v>
          </cell>
          <cell r="B2934" t="str">
            <v>HILADOS E HILOS; TEJIDOS DE FIBRAS TEXTILES INCLUSO AFELPADOS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</row>
        <row r="2935">
          <cell r="A2935" t="str">
            <v>D35020200150350200204020201002007</v>
          </cell>
          <cell r="B2935" t="str">
            <v>ARTÍCULOS TEXTILES (EXCEPTO PRENDAS DE VESTIR)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</row>
        <row r="2936">
          <cell r="A2936" t="str">
            <v>D35020200150350200204020201002008</v>
          </cell>
          <cell r="B2936" t="str">
            <v>DOTACIÓN (PRENDAS DE VESTIR Y CALZADO)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</row>
        <row r="2937">
          <cell r="A2937" t="str">
            <v>D35020200150350200204020201002009</v>
          </cell>
          <cell r="B2937" t="str">
            <v>CUERO Y PRODUCTOS DE CUERO; CALZADO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</row>
        <row r="2938">
          <cell r="A2938" t="str">
            <v>D35020200150350200204020201003</v>
          </cell>
          <cell r="B2938" t="str">
            <v>OTROS BIENES TRANSPORTABLES (EXCEPTO PRODUCTOS METÁLICOS, MAQUINARIA Y EQUIPO)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</row>
        <row r="2939">
          <cell r="A2939" t="str">
            <v>D35020200150350200204020201003001</v>
          </cell>
          <cell r="B2939" t="str">
            <v>PRODUCTOS DE MADERA, CORCHO, CESTERÍA Y ESPARTERÍA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</row>
        <row r="2940">
          <cell r="A2940" t="str">
            <v>D35020200150350200204020201003002</v>
          </cell>
          <cell r="B2940" t="str">
            <v>PASTA O PULPA, PAPEL Y PRODUCTOS DE PAPEL; IMPRESOS Y ARTÍCULOS RELACIONADOS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</row>
        <row r="2941">
          <cell r="A2941" t="str">
            <v>D3502020015035020020402020100300201</v>
          </cell>
          <cell r="B2941" t="str">
            <v>PASTA DE PAPEL, PAPEL Y CARTÓN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</row>
        <row r="2942">
          <cell r="A2942" t="str">
            <v>D35020200150350200204020201003004</v>
          </cell>
          <cell r="B2942" t="str">
            <v>QUÍMICOS BÁSICOS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</row>
        <row r="2943">
          <cell r="A2943" t="str">
            <v>D3502020015035020020402020100300407</v>
          </cell>
          <cell r="B2943" t="str">
            <v>PLÁSTICOS EN FORMAS PRIMARIAS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</row>
        <row r="2944">
          <cell r="A2944" t="str">
            <v>D35020200150350200204020201003005</v>
          </cell>
          <cell r="B2944" t="str">
            <v>OTROS PRODUCTOS QUÍMICOS; FIBRAS ARTIFICIALES (O FIBRAS INDUSTRIALES HECHAS POR EL HOMBRE)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</row>
        <row r="2945">
          <cell r="A2945" t="str">
            <v>D3502020015035020020402020100300501</v>
          </cell>
          <cell r="B2945" t="str">
            <v>PINTURAS Y BARNICES Y PRODUCTOS RELACIONADOS; COLORES PARA LA PINTURA ARTÍSTICA; TINTAS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</row>
        <row r="2946">
          <cell r="A2946" t="str">
            <v>D3502020015035020020402020100300504</v>
          </cell>
          <cell r="B2946" t="str">
            <v>PRODUCTOS QUÍMICOS N.C.P.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</row>
        <row r="2947">
          <cell r="A2947" t="str">
            <v>D35020200150350200204020201003006</v>
          </cell>
          <cell r="B2947" t="str">
            <v>PRODUCTOS DE CAUCHO Y PLÁSTICO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</row>
        <row r="2948">
          <cell r="A2948" t="str">
            <v>D3502020015035020020402020100300602</v>
          </cell>
          <cell r="B2948" t="str">
            <v>OTROS PRODUCTOS DE CAUCHO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</row>
        <row r="2949">
          <cell r="A2949" t="str">
            <v>D35020200150350200204020201003007</v>
          </cell>
          <cell r="B2949" t="str">
            <v>VIDRIO Y PRODUCTOS DE VIDRIO Y OTROS PRODUCTOS NO METÁLICOS N.C.P.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</row>
        <row r="2950">
          <cell r="A2950" t="str">
            <v>D3502020015035020020402020100300701</v>
          </cell>
          <cell r="B2950" t="str">
            <v>VIDRIO Y PRODUCTOS DE VIDRIO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</row>
        <row r="2951">
          <cell r="A2951" t="str">
            <v>D3502020015035020020402020100300709</v>
          </cell>
          <cell r="B2951" t="str">
            <v>OTROS PRODUCTOS MINERALES NO METÁLICOS N.C.P.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</row>
        <row r="2952">
          <cell r="A2952" t="str">
            <v>D35020200150350200204020201003008</v>
          </cell>
          <cell r="B2952" t="str">
            <v>OTROS BIENES TRANSPORTABLES N.C.P.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</row>
        <row r="2953">
          <cell r="A2953" t="str">
            <v>D3502020015035020020402020100300801</v>
          </cell>
          <cell r="B2953" t="str">
            <v>MUEBLES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</row>
        <row r="2954">
          <cell r="A2954" t="str">
            <v>D3502020015035020020402020100300809</v>
          </cell>
          <cell r="B2954" t="str">
            <v>OTROS ARTÍCULOS MANUFACTURADOS N.C.P.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</row>
        <row r="2955">
          <cell r="A2955" t="str">
            <v>D35020200150350200204020201004</v>
          </cell>
          <cell r="B2955" t="str">
            <v>PRODUCTOS METÁLICOS Y PAQUETES DE SOFTWARE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</row>
        <row r="2956">
          <cell r="A2956" t="str">
            <v>D35020200150350200204020201004001</v>
          </cell>
          <cell r="B2956" t="str">
            <v>METALES BÁSICOS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</row>
        <row r="2957">
          <cell r="A2957" t="str">
            <v>D35020200150350200204020201004002</v>
          </cell>
          <cell r="B2957" t="str">
            <v>PRODUCTOS METÁLICOS ELABORADOS (EXCEPTO MAQUINARIA Y EQUIPO)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</row>
        <row r="2958">
          <cell r="A2958" t="str">
            <v>D35020200150350200204020201004003</v>
          </cell>
          <cell r="B2958" t="str">
            <v>MAQUINARIA PARA USO GENERAL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</row>
        <row r="2959">
          <cell r="A2959" t="str">
            <v>D3502020015035020020402020100400301</v>
          </cell>
          <cell r="B2959" t="str">
            <v>MOTORES Y TURBINAS Y SUS PARTES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</row>
        <row r="2960">
          <cell r="A2960" t="str">
            <v>D35020200150350200204020201004004</v>
          </cell>
          <cell r="B2960" t="str">
            <v>MAQUINARIA PARA USOS ESPECIALES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</row>
        <row r="2961">
          <cell r="A2961" t="str">
            <v>D3502020015035020020402020100400402</v>
          </cell>
          <cell r="B2961" t="str">
            <v>MÁQUINAS HERRAMIENTAS Y SUS PARTES, PIEZAS Y ACCESORIOS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</row>
        <row r="2962">
          <cell r="A2962" t="str">
            <v>D3502020015035020020402020100400403</v>
          </cell>
          <cell r="B2962" t="str">
            <v>MAQUINARIA PARA LA INDUSTRIA METALÚRGICA Y SUS PARTES Y PIEZAS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</row>
        <row r="2963">
          <cell r="A2963" t="str">
            <v>D3502020015035020020402020100400404</v>
          </cell>
          <cell r="B2963" t="str">
            <v>MAQUINARIA PARA LA MINERÍA, LA EXPLOTACIÓN DE CANTERAS Y LA CONSTRUCCIÓN Y SUS PARTES Y PIEZAS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</row>
        <row r="2964">
          <cell r="A2964" t="str">
            <v>D3502020015035020020402020100400405</v>
          </cell>
          <cell r="B2964" t="str">
            <v>MAQUINARIA PARA LA ELABORACIÓN DE ALIMENTOS, BEBIDAS Y TABACO, Y SUS PARTES Y PIEZAS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</row>
        <row r="2965">
          <cell r="A2965" t="str">
            <v>D3502020015035020020402020100400406</v>
          </cell>
          <cell r="B2965" t="str">
            <v>MAQUINARIA PARA LA FABRICACIÓN DE TEXTILES, PRENDAS DE VESTIR Y ARTÍCULOS DE CUERO, Y SUS PARTES Y PIEZAS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</row>
        <row r="2966">
          <cell r="A2966" t="str">
            <v>D3502020015035020020402020100400409</v>
          </cell>
          <cell r="B2966" t="str">
            <v>OTRA MAQUINARIA PARA USOS ESPECIALES Y SUS PARTES Y PIEZAS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</row>
        <row r="2967">
          <cell r="A2967" t="str">
            <v>D35020200150350200204020201004006</v>
          </cell>
          <cell r="B2967" t="str">
            <v>MAQUINARIA Y APARATOS ELÉCTRICOS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</row>
        <row r="2968">
          <cell r="A2968" t="str">
            <v>D3502020015035020020402020100400605</v>
          </cell>
          <cell r="B2968" t="str">
            <v>LÁMPARAS ELÉCTRICAS DE INCANDESCENCIA O DESCARGA; LÁMPARAS DE ARCO, EQUIPO PARA ALUMBRADO ELÉCTRICO; SUS PARTES Y PIEZAS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</row>
        <row r="2969">
          <cell r="A2969" t="str">
            <v>D3502020015035020020402020100400609</v>
          </cell>
          <cell r="B2969" t="str">
            <v>OTRO EQUIPO ELÉCTRICO Y SUS PARTES Y PIEZAS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</row>
        <row r="2970">
          <cell r="A2970" t="str">
            <v>D35020200150350200204020202</v>
          </cell>
          <cell r="B2970" t="str">
            <v>ADQUISICIÓN DE SERVICIOS</v>
          </cell>
          <cell r="C2970">
            <v>20000000</v>
          </cell>
          <cell r="D2970">
            <v>0</v>
          </cell>
          <cell r="E2970">
            <v>20000000</v>
          </cell>
          <cell r="F2970">
            <v>745000</v>
          </cell>
          <cell r="G2970">
            <v>20000000</v>
          </cell>
          <cell r="H2970">
            <v>745000</v>
          </cell>
          <cell r="I2970">
            <v>0</v>
          </cell>
          <cell r="J2970">
            <v>0</v>
          </cell>
          <cell r="K2970">
            <v>19255000</v>
          </cell>
          <cell r="L2970">
            <v>1925500</v>
          </cell>
          <cell r="M2970">
            <v>9627500</v>
          </cell>
          <cell r="N2970">
            <v>0</v>
          </cell>
          <cell r="O2970">
            <v>7702000</v>
          </cell>
        </row>
        <row r="2971">
          <cell r="A2971" t="str">
            <v>D35020200150350200204020202005</v>
          </cell>
          <cell r="B2971" t="str">
            <v>SERVICIOS DE LA CONSTRUCCIÓN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</row>
        <row r="2972">
          <cell r="A2972" t="str">
            <v>D35020200150350200204020202005004</v>
          </cell>
          <cell r="B2972" t="str">
            <v>SERVICIOS DE CONSTRUCCIÓN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</row>
        <row r="2973">
          <cell r="A2973" t="str">
            <v>D3502020015035020020402020200500404</v>
          </cell>
          <cell r="B2973" t="str">
            <v>MONTAJE Y ERECCIÓN DE CONSTRUCCIONES PREFABRICADAS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</row>
        <row r="2974">
          <cell r="A2974" t="str">
            <v>D3502020015035020020402020200500406</v>
          </cell>
          <cell r="B2974" t="str">
            <v>SERVICIOS DE INSTALACIONES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</row>
        <row r="2975">
          <cell r="A2975" t="str">
            <v>D35020200150350200204020202006</v>
          </cell>
          <cell r="B2975" t="str">
            <v>SERVICIOS DE ALOJAMIENTO; SERVICIOS DE SUMINISTRO DE COMIDAS Y BEBIDAS; SERVICIOS DE TRANSPORTE; Y SERVICIOS DE DISTRIBUCIÓN DE ELECTRICIDAD, GAS Y AGUA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</row>
        <row r="2976">
          <cell r="A2976" t="str">
            <v>D35020200150350200204020202006003</v>
          </cell>
          <cell r="B2976" t="str">
            <v>ALOJAMIENTO; SERVICIOS DE SUMINISTROS DE COMIDAS Y BEBIDAS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</row>
        <row r="2977">
          <cell r="A2977" t="str">
            <v>D3502020015035020020402020200600301</v>
          </cell>
          <cell r="B2977" t="str">
            <v>SERVICIOS DE ALOJAMIENTO PARA ESTANCIAS CORTAS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</row>
        <row r="2978">
          <cell r="A2978" t="str">
            <v>D3502020015035020020402020200600303</v>
          </cell>
          <cell r="B2978" t="str">
            <v>SERVICIOS DE SUMINISTRO DE COMIDAS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</row>
        <row r="2979">
          <cell r="A2979" t="str">
            <v>D35020200150350200204020202006004</v>
          </cell>
          <cell r="B2979" t="str">
            <v>SERVICIOS DE TRANSPORTE DE PASAJEROS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</row>
        <row r="2980">
          <cell r="A2980" t="str">
            <v>D35020200150350200204020202006005</v>
          </cell>
          <cell r="B2980" t="str">
            <v>SERVICIOS DE TRANSPORTE DE CARGA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</row>
        <row r="2981">
          <cell r="A2981" t="str">
            <v>D3502020015035020020402020200600501</v>
          </cell>
          <cell r="B2981" t="str">
            <v>SERVICIOS DE TRANSPORTE DE CARGA POR VÍA TERRESTRE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</row>
        <row r="2982">
          <cell r="A2982" t="str">
            <v>D35020200150350200204020202006008</v>
          </cell>
          <cell r="B2982" t="str">
            <v>SERVICIOS POSTALES Y DE MENSAJERÍA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</row>
        <row r="2983">
          <cell r="A2983" t="str">
            <v>D35020200150350200204020202008</v>
          </cell>
          <cell r="B2983" t="str">
            <v>SERVICIOS PRESTADOS A LAS EMPRESAS Y SERVICIOS DE PRODUCCIÓN</v>
          </cell>
          <cell r="C2983">
            <v>20000000</v>
          </cell>
          <cell r="D2983">
            <v>0</v>
          </cell>
          <cell r="E2983">
            <v>20000000</v>
          </cell>
          <cell r="F2983">
            <v>745000</v>
          </cell>
          <cell r="G2983">
            <v>20000000</v>
          </cell>
          <cell r="H2983">
            <v>745000</v>
          </cell>
          <cell r="I2983">
            <v>0</v>
          </cell>
          <cell r="J2983">
            <v>0</v>
          </cell>
          <cell r="K2983">
            <v>19255000</v>
          </cell>
          <cell r="L2983">
            <v>1925500</v>
          </cell>
          <cell r="M2983">
            <v>9627500</v>
          </cell>
          <cell r="N2983">
            <v>0</v>
          </cell>
          <cell r="O2983">
            <v>7702000</v>
          </cell>
        </row>
        <row r="2984">
          <cell r="A2984" t="str">
            <v>D35020200150350200204020202008001</v>
          </cell>
          <cell r="B2984" t="str">
            <v>SERVICIOS DE INVESTIGACIÓN Y DESARROLLO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</row>
        <row r="2985">
          <cell r="A2985" t="str">
            <v>D3502020015035020020402020200800102</v>
          </cell>
          <cell r="B2985" t="str">
            <v>SERVICIOS DE INVESTIGACIÓN Y DESARROLLO EXPERIMENTAL EN CIENCIAS SOCIALES Y HUMANIDADES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</row>
        <row r="2986">
          <cell r="A2986" t="str">
            <v>D35020200150350200204020202008003</v>
          </cell>
          <cell r="B2986" t="str">
            <v>OTROS SERVICIOS PROFESIONALES, CIENTÍFICOS Y TÉCNICOS</v>
          </cell>
          <cell r="C2986">
            <v>20000000</v>
          </cell>
          <cell r="D2986">
            <v>0</v>
          </cell>
          <cell r="E2986">
            <v>20000000</v>
          </cell>
          <cell r="F2986">
            <v>745000</v>
          </cell>
          <cell r="G2986">
            <v>20000000</v>
          </cell>
          <cell r="H2986">
            <v>745000</v>
          </cell>
          <cell r="I2986">
            <v>0</v>
          </cell>
          <cell r="J2986">
            <v>0</v>
          </cell>
          <cell r="K2986">
            <v>19255000</v>
          </cell>
          <cell r="L2986">
            <v>1925500</v>
          </cell>
          <cell r="M2986">
            <v>9627500</v>
          </cell>
          <cell r="N2986">
            <v>0</v>
          </cell>
          <cell r="O2986">
            <v>7702000</v>
          </cell>
        </row>
        <row r="2987">
          <cell r="A2987" t="str">
            <v>D3502020015035020020402020200800301</v>
          </cell>
          <cell r="B2987" t="str">
            <v>SERVICIOS DE CONSULTORÍA EN ADMINISTRACIÓN Y SERVICIOS DE GESTIÓN; SERVICIOS DE TECNOLOGÍA DE LA INFORMACIÓN</v>
          </cell>
          <cell r="C2987">
            <v>20000000</v>
          </cell>
          <cell r="D2987">
            <v>0</v>
          </cell>
          <cell r="E2987">
            <v>20000000</v>
          </cell>
          <cell r="F2987">
            <v>745000</v>
          </cell>
          <cell r="G2987">
            <v>20000000</v>
          </cell>
          <cell r="H2987">
            <v>745000</v>
          </cell>
          <cell r="I2987">
            <v>0</v>
          </cell>
          <cell r="J2987">
            <v>0</v>
          </cell>
          <cell r="K2987">
            <v>19255000</v>
          </cell>
          <cell r="L2987">
            <v>1925500</v>
          </cell>
          <cell r="M2987">
            <v>9627500</v>
          </cell>
          <cell r="N2987">
            <v>0</v>
          </cell>
          <cell r="O2987">
            <v>7702000</v>
          </cell>
        </row>
        <row r="2988">
          <cell r="A2988" t="str">
            <v>D3502020015035020020402020200800306</v>
          </cell>
          <cell r="B2988" t="str">
            <v>SERVICIOS DE PUBLICIDAD Y EL SUMINISTRO DE ESPACIO O TIEMPO PUBLICITARIOS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</row>
        <row r="2989">
          <cell r="A2989" t="str">
            <v>D3502020015035020020402020200800308</v>
          </cell>
          <cell r="B2989" t="str">
            <v>SERVICIOS FOTOGRÁFICOS Y SERVICIOS DE REVELADO FOTOGRÁFICO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</row>
        <row r="2990">
          <cell r="A2990" t="str">
            <v>D3502020015035020020402020200800309</v>
          </cell>
          <cell r="B2990" t="str">
            <v>OTROS SERVICIOS PROFESIONALES Y TÉCNICOS N.C.P.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</row>
        <row r="2991">
          <cell r="A2991" t="str">
            <v>D35020200150350200204020202008004</v>
          </cell>
          <cell r="B2991" t="str">
            <v>SERVICIOS DE TELECOMUNICACIONES, TRANSMISIÓN Y SUMINISTRO DE INFORMACIÓN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</row>
        <row r="2992">
          <cell r="A2992" t="str">
            <v>D3502020015035020020402020200800401</v>
          </cell>
          <cell r="B2992" t="str">
            <v>SERVICIOS DE TELEFONÍA Y OTRAS TELECOMUNICACIONES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</row>
        <row r="2993">
          <cell r="A2993" t="str">
            <v>D35020200150350200204020202008005</v>
          </cell>
          <cell r="B2993" t="str">
            <v>SERVICIOS DE SOPORTE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</row>
        <row r="2994">
          <cell r="A2994" t="str">
            <v>D3502020015035020020402020200800509</v>
          </cell>
          <cell r="B2994" t="str">
            <v>OTROS SERVICIOS AUXILIARES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</row>
        <row r="2995">
          <cell r="A2995" t="str">
            <v>D35020200150350200204020202010</v>
          </cell>
          <cell r="B2995" t="str">
            <v>VIÁTICOS DE LOS FUNCIONARIOS EN COMISIÓN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</row>
        <row r="2996">
          <cell r="A2996" t="str">
            <v>D35020200150350200205</v>
          </cell>
          <cell r="B2996" t="str">
            <v>PROCESAMIENTO TÉCNICO DE INFORMACIÓN INTERNA Y EXTERNA</v>
          </cell>
          <cell r="C2996">
            <v>80000000</v>
          </cell>
          <cell r="D2996">
            <v>0</v>
          </cell>
          <cell r="E2996">
            <v>80000000</v>
          </cell>
          <cell r="F2996">
            <v>0</v>
          </cell>
          <cell r="G2996">
            <v>80000000</v>
          </cell>
          <cell r="H2996">
            <v>0</v>
          </cell>
          <cell r="I2996">
            <v>0</v>
          </cell>
          <cell r="J2996">
            <v>0</v>
          </cell>
          <cell r="K2996">
            <v>80000000</v>
          </cell>
          <cell r="L2996">
            <v>8000000</v>
          </cell>
          <cell r="M2996">
            <v>32000000</v>
          </cell>
          <cell r="N2996">
            <v>0</v>
          </cell>
          <cell r="O2996">
            <v>24000000</v>
          </cell>
        </row>
        <row r="2997">
          <cell r="A2997" t="str">
            <v>D35020200150350200205020201</v>
          </cell>
          <cell r="B2997" t="str">
            <v>MATERIALES Y SUMINISTROS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</row>
        <row r="2998">
          <cell r="A2998" t="str">
            <v>D35020200150350200205020201000</v>
          </cell>
          <cell r="B2998" t="str">
            <v>AGRICULTURA, SILVICULTURA Y PRODUCTOS DE LA PESCA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</row>
        <row r="2999">
          <cell r="A2999" t="str">
            <v>D35020200150350200205020201000001</v>
          </cell>
          <cell r="B2999" t="str">
            <v>PRODUCTOS DE LA AGRICULTURA Y LA HORTICULTURA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</row>
        <row r="3000">
          <cell r="A3000" t="str">
            <v>D3502020015035020020502020100000109</v>
          </cell>
          <cell r="B3000" t="str">
            <v>PRODUCTOS DE FORRAJE, FIBRAS, PLANTAS VIVAS, FLORES Y CAPULLOS DE FLORES, TABACO EN RAMA Y CAUCHO NATURAL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</row>
        <row r="3001">
          <cell r="A3001" t="str">
            <v>D35020200150350200205020201000002</v>
          </cell>
          <cell r="B3001" t="str">
            <v>ANIMALES VIVOS Y PRODUCTOS ANIMALES (EXCEPTO LA CARNE)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</row>
        <row r="3002">
          <cell r="A3002" t="str">
            <v>D3502020015035020020502020100000209</v>
          </cell>
          <cell r="B3002" t="str">
            <v>OTROS PRODUCTOS ANIMALES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</row>
        <row r="3003">
          <cell r="A3003" t="str">
            <v>D35020200150350200205020201000003</v>
          </cell>
          <cell r="B3003" t="str">
            <v>PRODUCTOS DE LA SILVICULTURA Y DE LA EXPLOTACIÓN FORESTAL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</row>
        <row r="3004">
          <cell r="A3004" t="str">
            <v>D3502020015035020020502020100000301</v>
          </cell>
          <cell r="B3004" t="str">
            <v>MADERA EN BRUTO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</row>
        <row r="3005">
          <cell r="A3005" t="str">
            <v>D35020200150350200205020201002</v>
          </cell>
          <cell r="B3005" t="str">
            <v>PRODUCTOS ALIMENTICIOS, BEBIDAS Y TABACO; TEXTILES, PRENDAS DE VESTIR Y PRODUCTOS DE CUERO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</row>
        <row r="3006">
          <cell r="A3006" t="str">
            <v>D35020200150350200205020201002001</v>
          </cell>
          <cell r="B3006" t="str">
            <v>CARNE, PESCADO, FRUTAS, HORTALIZAS, ACEITES Y GRASAS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</row>
        <row r="3007">
          <cell r="A3007" t="str">
            <v>D3502020015035020020502020100200105</v>
          </cell>
          <cell r="B3007" t="str">
            <v>ACEITES Y GRASAS ANIMALES Y VEGETALES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</row>
        <row r="3008">
          <cell r="A3008" t="str">
            <v>D3502020015035020020502020100200107</v>
          </cell>
          <cell r="B300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</row>
        <row r="3009">
          <cell r="A3009" t="str">
            <v>D35020200150350200205020201002006</v>
          </cell>
          <cell r="B3009" t="str">
            <v>HILADOS E HILOS; TEJIDOS DE FIBRAS TEXTILES INCLUSO AFELPADOS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</row>
        <row r="3010">
          <cell r="A3010" t="str">
            <v>D35020200150350200205020201002007</v>
          </cell>
          <cell r="B3010" t="str">
            <v>ARTÍCULOS TEXTILES (EXCEPTO PRENDAS DE VESTIR)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</row>
        <row r="3011">
          <cell r="A3011" t="str">
            <v>D35020200150350200205020201002008</v>
          </cell>
          <cell r="B3011" t="str">
            <v>DOTACIÓN (PRENDAS DE VESTIR Y CALZADO)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</row>
        <row r="3012">
          <cell r="A3012" t="str">
            <v>D35020200150350200205020201002009</v>
          </cell>
          <cell r="B3012" t="str">
            <v>CUERO Y PRODUCTOS DE CUERO; CALZADO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</row>
        <row r="3013">
          <cell r="A3013" t="str">
            <v>D35020200150350200205020201003</v>
          </cell>
          <cell r="B3013" t="str">
            <v>OTROS BIENES TRANSPORTABLES (EXCEPTO PRODUCTOS METÁLICOS, MAQUINARIA Y EQUIPO)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</row>
        <row r="3014">
          <cell r="A3014" t="str">
            <v>D35020200150350200205020201003001</v>
          </cell>
          <cell r="B3014" t="str">
            <v>PRODUCTOS DE MADERA, CORCHO, CESTERÍA Y ESPARTERÍA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</row>
        <row r="3015">
          <cell r="A3015" t="str">
            <v>D35020200150350200205020201003002</v>
          </cell>
          <cell r="B3015" t="str">
            <v>PASTA O PULPA, PAPEL Y PRODUCTOS DE PAPEL; IMPRESOS Y ARTÍCULOS RELACIONADOS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</row>
        <row r="3016">
          <cell r="A3016" t="str">
            <v>D3502020015035020020502020100300201</v>
          </cell>
          <cell r="B3016" t="str">
            <v>PASTA DE PAPEL, PAPEL Y CARTÓN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</row>
        <row r="3017">
          <cell r="A3017" t="str">
            <v>D35020200150350200205020201003004</v>
          </cell>
          <cell r="B3017" t="str">
            <v>QUÍMICOS BÁSICOS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</row>
        <row r="3018">
          <cell r="A3018" t="str">
            <v>D3502020015035020020502020100300407</v>
          </cell>
          <cell r="B3018" t="str">
            <v>PLÁSTICOS EN FORMAS PRIMARIAS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</row>
        <row r="3019">
          <cell r="A3019" t="str">
            <v>D35020200150350200205020201003005</v>
          </cell>
          <cell r="B3019" t="str">
            <v>OTROS PRODUCTOS QUÍMICOS; FIBRAS ARTIFICIALES (O FIBRAS INDUSTRIALES HECHAS POR EL HOMBRE)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</row>
        <row r="3020">
          <cell r="A3020" t="str">
            <v>D3502020015035020020502020100300501</v>
          </cell>
          <cell r="B3020" t="str">
            <v>PINTURAS Y BARNICES Y PRODUCTOS RELACIONADOS; COLORES PARA LA PINTURA ARTÍSTICA; TINTAS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</row>
        <row r="3021">
          <cell r="A3021" t="str">
            <v>D3502020015035020020502020100300504</v>
          </cell>
          <cell r="B3021" t="str">
            <v>PRODUCTOS QUÍMICOS N.C.P.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</row>
        <row r="3022">
          <cell r="A3022" t="str">
            <v>D35020200150350200205020201003006</v>
          </cell>
          <cell r="B3022" t="str">
            <v>PRODUCTOS DE CAUCHO Y PLÁSTICO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</row>
        <row r="3023">
          <cell r="A3023" t="str">
            <v>D3502020015035020020502020100300602</v>
          </cell>
          <cell r="B3023" t="str">
            <v>OTROS PRODUCTOS DE CAUCHO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</row>
        <row r="3024">
          <cell r="A3024" t="str">
            <v>D35020200150350200205020201003007</v>
          </cell>
          <cell r="B3024" t="str">
            <v>VIDRIO Y PRODUCTOS DE VIDRIO Y OTROS PRODUCTOS NO METÁLICOS N.C.P.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</row>
        <row r="3025">
          <cell r="A3025" t="str">
            <v>D3502020015035020020502020100300701</v>
          </cell>
          <cell r="B3025" t="str">
            <v>VIDRIO Y PRODUCTOS DE VIDRIO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</row>
        <row r="3026">
          <cell r="A3026" t="str">
            <v>D3502020015035020020502020100300709</v>
          </cell>
          <cell r="B3026" t="str">
            <v>OTROS PRODUCTOS MINERALES NO METÁLICOS N.C.P.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</row>
        <row r="3027">
          <cell r="A3027" t="str">
            <v>D35020200150350200205020201003008</v>
          </cell>
          <cell r="B3027" t="str">
            <v>OTROS BIENES TRANSPORTABLES N.C.P.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</row>
        <row r="3028">
          <cell r="A3028" t="str">
            <v>D3502020015035020020502020100300801</v>
          </cell>
          <cell r="B3028" t="str">
            <v>MUEBLES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</row>
        <row r="3029">
          <cell r="A3029" t="str">
            <v>D3502020015035020020502020100300809</v>
          </cell>
          <cell r="B3029" t="str">
            <v>OTROS ARTÍCULOS MANUFACTURADOS N.C.P.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</row>
        <row r="3030">
          <cell r="A3030" t="str">
            <v>D35020200150350200205020201004</v>
          </cell>
          <cell r="B3030" t="str">
            <v>PRODUCTOS METÁLICOS Y PAQUETES DE SOFTWARE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</row>
        <row r="3031">
          <cell r="A3031" t="str">
            <v>D35020200150350200205020201004001</v>
          </cell>
          <cell r="B3031" t="str">
            <v>METALES BÁSICOS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</row>
        <row r="3032">
          <cell r="A3032" t="str">
            <v>D35020200150350200205020201004002</v>
          </cell>
          <cell r="B3032" t="str">
            <v>PRODUCTOS METÁLICOS ELABORADOS (EXCEPTO MAQUINARIA Y EQUIPO)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</row>
        <row r="3033">
          <cell r="A3033" t="str">
            <v>D35020200150350200205020201004003</v>
          </cell>
          <cell r="B3033" t="str">
            <v>MAQUINARIA PARA USO GENERAL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</row>
        <row r="3034">
          <cell r="A3034" t="str">
            <v>D3502020015035020020502020100400301</v>
          </cell>
          <cell r="B3034" t="str">
            <v>MOTORES Y TURBINAS Y SUS PARTES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</row>
        <row r="3035">
          <cell r="A3035" t="str">
            <v>D35020200150350200205020201004004</v>
          </cell>
          <cell r="B3035" t="str">
            <v>MAQUINARIA PARA USOS ESPECIALES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</row>
        <row r="3036">
          <cell r="A3036" t="str">
            <v>D3502020015035020020502020100400402</v>
          </cell>
          <cell r="B3036" t="str">
            <v>MÁQUINAS HERRAMIENTAS Y SUS PARTES, PIEZAS Y ACCESORIOS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</row>
        <row r="3037">
          <cell r="A3037" t="str">
            <v>D3502020015035020020502020100400403</v>
          </cell>
          <cell r="B3037" t="str">
            <v>MAQUINARIA PARA LA INDUSTRIA METALÚRGICA Y SUS PARTES Y PIEZAS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</row>
        <row r="3038">
          <cell r="A3038" t="str">
            <v>D3502020015035020020502020100400404</v>
          </cell>
          <cell r="B3038" t="str">
            <v>MAQUINARIA PARA LA MINERÍA, LA EXPLOTACIÓN DE CANTERAS Y LA CONSTRUCCIÓN Y SUS PARTES Y PIEZAS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</row>
        <row r="3039">
          <cell r="A3039" t="str">
            <v>D3502020015035020020502020100400405</v>
          </cell>
          <cell r="B3039" t="str">
            <v>MAQUINARIA PARA LA ELABORACIÓN DE ALIMENTOS, BEBIDAS Y TABACO, Y SUS PARTES Y PIEZAS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</row>
        <row r="3040">
          <cell r="A3040" t="str">
            <v>D3502020015035020020502020100400406</v>
          </cell>
          <cell r="B3040" t="str">
            <v>MAQUINARIA PARA LA FABRICACIÓN DE TEXTILES, PRENDAS DE VESTIR Y ARTÍCULOS DE CUERO, Y SUS PARTES Y PIEZAS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</row>
        <row r="3041">
          <cell r="A3041" t="str">
            <v>D3502020015035020020502020100400409</v>
          </cell>
          <cell r="B3041" t="str">
            <v>OTRA MAQUINARIA PARA USOS ESPECIALES Y SUS PARTES Y PIEZAS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</row>
        <row r="3042">
          <cell r="A3042" t="str">
            <v>D35020200150350200205020201004006</v>
          </cell>
          <cell r="B3042" t="str">
            <v>MAQUINARIA Y APARATOS ELÉCTRICOS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</row>
        <row r="3043">
          <cell r="A3043" t="str">
            <v>D3502020015035020020502020100400605</v>
          </cell>
          <cell r="B3043" t="str">
            <v>LÁMPARAS ELÉCTRICAS DE INCANDESCENCIA O DESCARGA; LÁMPARAS DE ARCO, EQUIPO PARA ALUMBRADO ELÉCTRICO; SUS PARTES Y PIEZAS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</row>
        <row r="3044">
          <cell r="A3044" t="str">
            <v>D3502020015035020020502020100400609</v>
          </cell>
          <cell r="B3044" t="str">
            <v>OTRO EQUIPO ELÉCTRICO Y SUS PARTES Y PIEZAS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</row>
        <row r="3045">
          <cell r="A3045" t="str">
            <v>D35020200150350200205020202</v>
          </cell>
          <cell r="B3045" t="str">
            <v>ADQUISICIÓN DE SERVICIOS</v>
          </cell>
          <cell r="C3045">
            <v>80000000</v>
          </cell>
          <cell r="D3045">
            <v>0</v>
          </cell>
          <cell r="E3045">
            <v>80000000</v>
          </cell>
          <cell r="F3045">
            <v>0</v>
          </cell>
          <cell r="G3045">
            <v>80000000</v>
          </cell>
          <cell r="H3045">
            <v>0</v>
          </cell>
          <cell r="I3045">
            <v>0</v>
          </cell>
          <cell r="J3045">
            <v>0</v>
          </cell>
          <cell r="K3045">
            <v>80000000</v>
          </cell>
          <cell r="L3045">
            <v>8000000</v>
          </cell>
          <cell r="M3045">
            <v>32000000</v>
          </cell>
          <cell r="N3045">
            <v>0</v>
          </cell>
          <cell r="O3045">
            <v>24000000</v>
          </cell>
        </row>
        <row r="3046">
          <cell r="A3046" t="str">
            <v>D35020200150350200205020202005</v>
          </cell>
          <cell r="B3046" t="str">
            <v>SERVICIOS DE LA CONSTRUCCIÓN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</row>
        <row r="3047">
          <cell r="A3047" t="str">
            <v>D35020200150350200205020202005004</v>
          </cell>
          <cell r="B3047" t="str">
            <v>SERVICIOS DE CONSTRUCCIÓN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</row>
        <row r="3048">
          <cell r="A3048" t="str">
            <v>D3502020015035020020502020200500404</v>
          </cell>
          <cell r="B3048" t="str">
            <v>MONTAJE Y ERECCIÓN DE CONSTRUCCIONES PREFABRICADAS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</row>
        <row r="3049">
          <cell r="A3049" t="str">
            <v>D3502020015035020020502020200500406</v>
          </cell>
          <cell r="B3049" t="str">
            <v>SERVICIOS DE INSTALACIONES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</row>
        <row r="3050">
          <cell r="A3050" t="str">
            <v>D35020200150350200205020202006</v>
          </cell>
          <cell r="B3050" t="str">
            <v>SERVICIOS DE ALOJAMIENTO; SERVICIOS DE SUMINISTRO DE COMIDAS Y BEBIDAS; SERVICIOS DE TRANSPORTE; Y SERVICIOS DE DISTRIBUCIÓN DE ELECTRICIDAD, GAS Y AGUA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</row>
        <row r="3051">
          <cell r="A3051" t="str">
            <v>D35020200150350200205020202006003</v>
          </cell>
          <cell r="B3051" t="str">
            <v>ALOJAMIENTO; SERVICIOS DE SUMINISTROS DE COMIDAS Y BEBIDAS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</row>
        <row r="3052">
          <cell r="A3052" t="str">
            <v>D3502020015035020020502020200600301</v>
          </cell>
          <cell r="B3052" t="str">
            <v>SERVICIOS DE ALOJAMIENTO PARA ESTANCIAS CORTAS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</row>
        <row r="3053">
          <cell r="A3053" t="str">
            <v>D3502020015035020020502020200600303</v>
          </cell>
          <cell r="B3053" t="str">
            <v>SERVICIOS DE SUMINISTRO DE COMIDAS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</row>
        <row r="3054">
          <cell r="A3054" t="str">
            <v>D35020200150350200205020202006004</v>
          </cell>
          <cell r="B3054" t="str">
            <v>SERVICIOS DE TRANSPORTE DE PASAJEROS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</row>
        <row r="3055">
          <cell r="A3055" t="str">
            <v>D35020200150350200205020202006005</v>
          </cell>
          <cell r="B3055" t="str">
            <v>SERVICIOS DE TRANSPORTE DE CARGA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</row>
        <row r="3056">
          <cell r="A3056" t="str">
            <v>D3502020015035020020502020200600501</v>
          </cell>
          <cell r="B3056" t="str">
            <v>SERVICIOS DE TRANSPORTE DE CARGA POR VÍA TERRESTRE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</row>
        <row r="3057">
          <cell r="A3057" t="str">
            <v>D35020200150350200205020202006008</v>
          </cell>
          <cell r="B3057" t="str">
            <v>SERVICIOS POSTALES Y DE MENSAJERÍA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</row>
        <row r="3058">
          <cell r="A3058" t="str">
            <v>D35020200150350200205020202008</v>
          </cell>
          <cell r="B3058" t="str">
            <v>SERVICIOS PRESTADOS A LAS EMPRESAS Y SERVICIOS DE PRODUCCIÓN</v>
          </cell>
          <cell r="C3058">
            <v>80000000</v>
          </cell>
          <cell r="D3058">
            <v>0</v>
          </cell>
          <cell r="E3058">
            <v>80000000</v>
          </cell>
          <cell r="F3058">
            <v>0</v>
          </cell>
          <cell r="G3058">
            <v>80000000</v>
          </cell>
          <cell r="H3058">
            <v>0</v>
          </cell>
          <cell r="I3058">
            <v>0</v>
          </cell>
          <cell r="J3058">
            <v>0</v>
          </cell>
          <cell r="K3058">
            <v>80000000</v>
          </cell>
          <cell r="L3058">
            <v>8000000</v>
          </cell>
          <cell r="M3058">
            <v>32000000</v>
          </cell>
          <cell r="N3058">
            <v>0</v>
          </cell>
          <cell r="O3058">
            <v>24000000</v>
          </cell>
        </row>
        <row r="3059">
          <cell r="A3059" t="str">
            <v>D35020200150350200205020202008001</v>
          </cell>
          <cell r="B3059" t="str">
            <v>SERVICIOS DE INVESTIGACIÓN Y DESARROLLO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</row>
        <row r="3060">
          <cell r="A3060" t="str">
            <v>D3502020015035020020502020200800102</v>
          </cell>
          <cell r="B3060" t="str">
            <v>SERVICIOS DE INVESTIGACIÓN Y DESARROLLO EXPERIMENTAL EN CIENCIAS SOCIALES Y HUMANIDADES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</row>
        <row r="3061">
          <cell r="A3061" t="str">
            <v>D35020200150350200205020202008003</v>
          </cell>
          <cell r="B3061" t="str">
            <v>OTROS SERVICIOS PROFESIONALES, CIENTÍFICOS Y TÉCNICOS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</row>
        <row r="3062">
          <cell r="A3062" t="str">
            <v>D3502020015035020020502020200800301</v>
          </cell>
          <cell r="B3062" t="str">
            <v>SERVICIOS DE CONSULTORÍA EN ADMINISTRACIÓN Y SERVICIOS DE GESTIÓN; SERVICIOS DE TECNOLOGÍA DE LA INFORMACIÓN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</row>
        <row r="3063">
          <cell r="A3063" t="str">
            <v>D3502020015035020020502020200800306</v>
          </cell>
          <cell r="B3063" t="str">
            <v>SERVICIOS DE PUBLICIDAD Y EL SUMINISTRO DE ESPACIO O TIEMPO PUBLICITARIOS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</row>
        <row r="3064">
          <cell r="A3064" t="str">
            <v>D3502020015035020020502020200800308</v>
          </cell>
          <cell r="B3064" t="str">
            <v>SERVICIOS FOTOGRÁFICOS Y SERVICIOS DE REVELADO FOTOGRÁFICO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</row>
        <row r="3065">
          <cell r="A3065" t="str">
            <v>D3502020015035020020502020200800309</v>
          </cell>
          <cell r="B3065" t="str">
            <v>OTROS SERVICIOS PROFESIONALES Y TÉCNICOS N.C.P.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</row>
        <row r="3066">
          <cell r="A3066" t="str">
            <v>D35020200150350200205020202008004</v>
          </cell>
          <cell r="B3066" t="str">
            <v>SERVICIOS DE TELECOMUNICACIONES, TRANSMISIÓN Y SUMINISTRO DE INFORMACIÓN</v>
          </cell>
          <cell r="C3066">
            <v>80000000</v>
          </cell>
          <cell r="D3066">
            <v>0</v>
          </cell>
          <cell r="E3066">
            <v>80000000</v>
          </cell>
          <cell r="F3066">
            <v>0</v>
          </cell>
          <cell r="G3066">
            <v>80000000</v>
          </cell>
          <cell r="H3066">
            <v>0</v>
          </cell>
          <cell r="I3066">
            <v>0</v>
          </cell>
          <cell r="J3066">
            <v>0</v>
          </cell>
          <cell r="K3066">
            <v>80000000</v>
          </cell>
          <cell r="L3066">
            <v>8000000</v>
          </cell>
          <cell r="M3066">
            <v>32000000</v>
          </cell>
          <cell r="N3066">
            <v>0</v>
          </cell>
          <cell r="O3066">
            <v>24000000</v>
          </cell>
        </row>
        <row r="3067">
          <cell r="A3067" t="str">
            <v>D3502020015035020020502020200800401</v>
          </cell>
          <cell r="B3067" t="str">
            <v>SERVICIOS DE TELEFONÍA Y OTRAS TELECOMUNICACIONES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</row>
        <row r="3068">
          <cell r="A3068" t="str">
            <v>D3502020015035020020502020200800405</v>
          </cell>
          <cell r="B3068" t="str">
            <v>SERVICIOS DE BIBLIOTECAS Y ARCHIVOS</v>
          </cell>
          <cell r="C3068">
            <v>80000000</v>
          </cell>
          <cell r="D3068">
            <v>0</v>
          </cell>
          <cell r="E3068">
            <v>80000000</v>
          </cell>
          <cell r="F3068">
            <v>0</v>
          </cell>
          <cell r="G3068">
            <v>80000000</v>
          </cell>
          <cell r="H3068">
            <v>0</v>
          </cell>
          <cell r="I3068">
            <v>0</v>
          </cell>
          <cell r="J3068">
            <v>0</v>
          </cell>
          <cell r="K3068">
            <v>80000000</v>
          </cell>
          <cell r="L3068">
            <v>8000000</v>
          </cell>
          <cell r="M3068">
            <v>32000000</v>
          </cell>
          <cell r="N3068">
            <v>0</v>
          </cell>
          <cell r="O3068">
            <v>24000000</v>
          </cell>
        </row>
        <row r="3069">
          <cell r="A3069" t="str">
            <v>D35020200150350200205020202008005</v>
          </cell>
          <cell r="B3069" t="str">
            <v>SERVICIOS DE SOPORTE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</row>
        <row r="3070">
          <cell r="A3070" t="str">
            <v>D3502020015035020020502020200800509</v>
          </cell>
          <cell r="B3070" t="str">
            <v>OTROS SERVICIOS AUXILIARES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</row>
        <row r="3071">
          <cell r="A3071" t="str">
            <v>D35020200150350200205020202010</v>
          </cell>
          <cell r="B3071" t="str">
            <v>VIÁTICOS DE LOS FUNCIONARIOS EN COMISIÓN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</row>
        <row r="3072">
          <cell r="A3072" t="str">
            <v>D35020200150350200206</v>
          </cell>
          <cell r="B3072" t="str">
            <v>REALIZAR ESTRATEGIAS Y ESPACIOS DE SENSIBILIZACIÓN PARA EL FORTALECIMIENTO INSTITUCIONAL EN LA GESTIÓN DEL CONOCIMIENTO.</v>
          </cell>
          <cell r="C3072">
            <v>10000000</v>
          </cell>
          <cell r="D3072">
            <v>-3812562</v>
          </cell>
          <cell r="E3072">
            <v>6187438</v>
          </cell>
          <cell r="F3072">
            <v>6187438</v>
          </cell>
          <cell r="G3072">
            <v>6187438</v>
          </cell>
          <cell r="H3072">
            <v>6187438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</row>
        <row r="3073">
          <cell r="A3073" t="str">
            <v>D35020200150350200206020201</v>
          </cell>
          <cell r="B3073" t="str">
            <v>MATERIALES Y SUMINISTROS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</row>
        <row r="3074">
          <cell r="A3074" t="str">
            <v>D35020200150350200206020201000</v>
          </cell>
          <cell r="B3074" t="str">
            <v>AGRICULTURA, SILVICULTURA Y PRODUCTOS DE LA PESCA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</row>
        <row r="3075">
          <cell r="A3075" t="str">
            <v>D35020200150350200206020201000001</v>
          </cell>
          <cell r="B3075" t="str">
            <v>PRODUCTOS DE LA AGRICULTURA Y LA HORTICULTURA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</row>
        <row r="3076">
          <cell r="A3076" t="str">
            <v>D3502020015035020020602020100000109</v>
          </cell>
          <cell r="B3076" t="str">
            <v>PRODUCTOS DE FORRAJE, FIBRAS, PLANTAS VIVAS, FLORES Y CAPULLOS DE FLORES, TABACO EN RAMA Y CAUCHO NATURAL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</row>
        <row r="3077">
          <cell r="A3077" t="str">
            <v>D35020200150350200206020201000002</v>
          </cell>
          <cell r="B3077" t="str">
            <v>ANIMALES VIVOS Y PRODUCTOS ANIMALES (EXCEPTO LA CARNE)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</row>
        <row r="3078">
          <cell r="A3078" t="str">
            <v>D3502020015035020020602020100000209</v>
          </cell>
          <cell r="B3078" t="str">
            <v>OTROS PRODUCTOS ANIMALES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</row>
        <row r="3079">
          <cell r="A3079" t="str">
            <v>D35020200150350200206020201000003</v>
          </cell>
          <cell r="B3079" t="str">
            <v>PRODUCTOS DE LA SILVICULTURA Y DE LA EXPLOTACIÓN FORESTAL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</row>
        <row r="3080">
          <cell r="A3080" t="str">
            <v>D3502020015035020020602020100000301</v>
          </cell>
          <cell r="B3080" t="str">
            <v>MADERA EN BRUTO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</row>
        <row r="3081">
          <cell r="A3081" t="str">
            <v>D35020200150350200206020201002</v>
          </cell>
          <cell r="B3081" t="str">
            <v>PRODUCTOS ALIMENTICIOS, BEBIDAS Y TABACO; TEXTILES, PRENDAS DE VESTIR Y PRODUCTOS DE CUERO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</row>
        <row r="3082">
          <cell r="A3082" t="str">
            <v>D35020200150350200206020201002001</v>
          </cell>
          <cell r="B3082" t="str">
            <v>CARNE, PESCADO, FRUTAS, HORTALIZAS, ACEITES Y GRASAS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</row>
        <row r="3083">
          <cell r="A3083" t="str">
            <v>D3502020015035020020602020100200105</v>
          </cell>
          <cell r="B3083" t="str">
            <v>ACEITES Y GRASAS ANIMALES Y VEGETALES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</row>
        <row r="3084">
          <cell r="A3084" t="str">
            <v>D3502020015035020020602020100200107</v>
          </cell>
          <cell r="B308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</row>
        <row r="3085">
          <cell r="A3085" t="str">
            <v>D35020200150350200206020201002006</v>
          </cell>
          <cell r="B3085" t="str">
            <v>HILADOS E HILOS; TEJIDOS DE FIBRAS TEXTILES INCLUSO AFELPADOS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</row>
        <row r="3086">
          <cell r="A3086" t="str">
            <v>D35020200150350200206020201002007</v>
          </cell>
          <cell r="B3086" t="str">
            <v>ARTÍCULOS TEXTILES (EXCEPTO PRENDAS DE VESTIR)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</row>
        <row r="3087">
          <cell r="A3087" t="str">
            <v>D35020200150350200206020201002008</v>
          </cell>
          <cell r="B3087" t="str">
            <v>DOTACIÓN (PRENDAS DE VESTIR Y CALZADO)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</row>
        <row r="3088">
          <cell r="A3088" t="str">
            <v>D35020200150350200206020201002009</v>
          </cell>
          <cell r="B3088" t="str">
            <v>CUERO Y PRODUCTOS DE CUERO; CALZADO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</row>
        <row r="3089">
          <cell r="A3089" t="str">
            <v>D35020200150350200206020201003</v>
          </cell>
          <cell r="B3089" t="str">
            <v>OTROS BIENES TRANSPORTABLES (EXCEPTO PRODUCTOS METÁLICOS, MAQUINARIA Y EQUIPO)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</row>
        <row r="3090">
          <cell r="A3090" t="str">
            <v>D35020200150350200206020201003001</v>
          </cell>
          <cell r="B3090" t="str">
            <v>PRODUCTOS DE MADERA, CORCHO, CESTERÍA Y ESPARTERÍA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</row>
        <row r="3091">
          <cell r="A3091" t="str">
            <v>D35020200150350200206020201003002</v>
          </cell>
          <cell r="B3091" t="str">
            <v>PASTA O PULPA, PAPEL Y PRODUCTOS DE PAPEL; IMPRESOS Y ARTÍCULOS RELACIONADOS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</row>
        <row r="3092">
          <cell r="A3092" t="str">
            <v>D3502020015035020020602020100300201</v>
          </cell>
          <cell r="B3092" t="str">
            <v>PASTA DE PAPEL, PAPEL Y CARTÓN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</row>
        <row r="3093">
          <cell r="A3093" t="str">
            <v>D35020200150350200206020201003004</v>
          </cell>
          <cell r="B3093" t="str">
            <v>QUÍMICOS BÁSICOS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</row>
        <row r="3094">
          <cell r="A3094" t="str">
            <v>D3502020015035020020602020100300407</v>
          </cell>
          <cell r="B3094" t="str">
            <v>PLÁSTICOS EN FORMAS PRIMARIAS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</row>
        <row r="3095">
          <cell r="A3095" t="str">
            <v>D35020200150350200206020201003005</v>
          </cell>
          <cell r="B3095" t="str">
            <v>OTROS PRODUCTOS QUÍMICOS; FIBRAS ARTIFICIALES (O FIBRAS INDUSTRIALES HECHAS POR EL HOMBRE)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</row>
        <row r="3096">
          <cell r="A3096" t="str">
            <v>D3502020015035020020602020100300501</v>
          </cell>
          <cell r="B3096" t="str">
            <v>PINTURAS Y BARNICES Y PRODUCTOS RELACIONADOS; COLORES PARA LA PINTURA ARTÍSTICA; TINTAS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</row>
        <row r="3097">
          <cell r="A3097" t="str">
            <v>D3502020015035020020602020100300504</v>
          </cell>
          <cell r="B3097" t="str">
            <v>PRODUCTOS QUÍMICOS N.C.P.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</row>
        <row r="3098">
          <cell r="A3098" t="str">
            <v>D35020200150350200206020201003006</v>
          </cell>
          <cell r="B3098" t="str">
            <v>PRODUCTOS DE CAUCHO Y PLÁSTICO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</row>
        <row r="3099">
          <cell r="A3099" t="str">
            <v>D3502020015035020020602020100300602</v>
          </cell>
          <cell r="B3099" t="str">
            <v>OTROS PRODUCTOS DE CAUCHO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</row>
        <row r="3100">
          <cell r="A3100" t="str">
            <v>D35020200150350200206020201003007</v>
          </cell>
          <cell r="B3100" t="str">
            <v>VIDRIO Y PRODUCTOS DE VIDRIO Y OTROS PRODUCTOS NO METÁLICOS N.C.P.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</row>
        <row r="3101">
          <cell r="A3101" t="str">
            <v>D3502020015035020020602020100300701</v>
          </cell>
          <cell r="B3101" t="str">
            <v>VIDRIO Y PRODUCTOS DE VIDRIO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</row>
        <row r="3102">
          <cell r="A3102" t="str">
            <v>D3502020015035020020602020100300709</v>
          </cell>
          <cell r="B3102" t="str">
            <v>OTROS PRODUCTOS MINERALES NO METÁLICOS N.C.P.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</row>
        <row r="3103">
          <cell r="A3103" t="str">
            <v>D35020200150350200206020201003008</v>
          </cell>
          <cell r="B3103" t="str">
            <v>OTROS BIENES TRANSPORTABLES N.C.P.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</row>
        <row r="3104">
          <cell r="A3104" t="str">
            <v>D3502020015035020020602020100300801</v>
          </cell>
          <cell r="B3104" t="str">
            <v>MUEBLES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</row>
        <row r="3105">
          <cell r="A3105" t="str">
            <v>D3502020015035020020602020100300809</v>
          </cell>
          <cell r="B3105" t="str">
            <v>OTROS ARTÍCULOS MANUFACTURADOS N.C.P.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</row>
        <row r="3106">
          <cell r="A3106" t="str">
            <v>D35020200150350200206020201004</v>
          </cell>
          <cell r="B3106" t="str">
            <v>PRODUCTOS METÁLICOS Y PAQUETES DE SOFTWARE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</row>
        <row r="3107">
          <cell r="A3107" t="str">
            <v>D35020200150350200206020201004001</v>
          </cell>
          <cell r="B3107" t="str">
            <v>METALES BÁSICOS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</row>
        <row r="3108">
          <cell r="A3108" t="str">
            <v>D35020200150350200206020201004002</v>
          </cell>
          <cell r="B3108" t="str">
            <v>PRODUCTOS METÁLICOS ELABORADOS (EXCEPTO MAQUINARIA Y EQUIPO)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</row>
        <row r="3109">
          <cell r="A3109" t="str">
            <v>D35020200150350200206020201004003</v>
          </cell>
          <cell r="B3109" t="str">
            <v>MAQUINARIA PARA USO GENERAL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</row>
        <row r="3110">
          <cell r="A3110" t="str">
            <v>D3502020015035020020602020100400301</v>
          </cell>
          <cell r="B3110" t="str">
            <v>MOTORES Y TURBINAS Y SUS PARTES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</row>
        <row r="3111">
          <cell r="A3111" t="str">
            <v>D35020200150350200206020201004004</v>
          </cell>
          <cell r="B3111" t="str">
            <v>MAQUINARIA PARA USOS ESPECIALES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</row>
        <row r="3112">
          <cell r="A3112" t="str">
            <v>D3502020015035020020602020100400402</v>
          </cell>
          <cell r="B3112" t="str">
            <v>MÁQUINAS HERRAMIENTAS Y SUS PARTES, PIEZAS Y ACCESORIOS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</row>
        <row r="3113">
          <cell r="A3113" t="str">
            <v>D3502020015035020020602020100400403</v>
          </cell>
          <cell r="B3113" t="str">
            <v>MAQUINARIA PARA LA INDUSTRIA METALÚRGICA Y SUS PARTES Y PIEZAS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</row>
        <row r="3114">
          <cell r="A3114" t="str">
            <v>D3502020015035020020602020100400404</v>
          </cell>
          <cell r="B3114" t="str">
            <v>MAQUINARIA PARA LA MINERÍA, LA EXPLOTACIÓN DE CANTERAS Y LA CONSTRUCCIÓN Y SUS PARTES Y PIEZAS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</row>
        <row r="3115">
          <cell r="A3115" t="str">
            <v>D3502020015035020020602020100400405</v>
          </cell>
          <cell r="B3115" t="str">
            <v>MAQUINARIA PARA LA ELABORACIÓN DE ALIMENTOS, BEBIDAS Y TABACO, Y SUS PARTES Y PIEZAS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</row>
        <row r="3116">
          <cell r="A3116" t="str">
            <v>D3502020015035020020602020100400406</v>
          </cell>
          <cell r="B3116" t="str">
            <v>MAQUINARIA PARA LA FABRICACIÓN DE TEXTILES, PRENDAS DE VESTIR Y ARTÍCULOS DE CUERO, Y SUS PARTES Y PIEZAS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</row>
        <row r="3117">
          <cell r="A3117" t="str">
            <v>D3502020015035020020602020100400409</v>
          </cell>
          <cell r="B3117" t="str">
            <v>OTRA MAQUINARIA PARA USOS ESPECIALES Y SUS PARTES Y PIEZAS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</row>
        <row r="3118">
          <cell r="A3118" t="str">
            <v>D35020200150350200206020201004006</v>
          </cell>
          <cell r="B3118" t="str">
            <v>MAQUINARIA Y APARATOS ELÉCTRICOS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</row>
        <row r="3119">
          <cell r="A3119" t="str">
            <v>D3502020015035020020602020100400605</v>
          </cell>
          <cell r="B3119" t="str">
            <v>LÁMPARAS ELÉCTRICAS DE INCANDESCENCIA O DESCARGA; LÁMPARAS DE ARCO, EQUIPO PARA ALUMBRADO ELÉCTRICO; SUS PARTES Y PIEZAS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</row>
        <row r="3120">
          <cell r="A3120" t="str">
            <v>D3502020015035020020602020100400609</v>
          </cell>
          <cell r="B3120" t="str">
            <v>OTRO EQUIPO ELÉCTRICO Y SUS PARTES Y PIEZAS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</row>
        <row r="3121">
          <cell r="A3121" t="str">
            <v>D35020200150350200206020202</v>
          </cell>
          <cell r="B3121" t="str">
            <v>ADQUISICIÓN DE SERVICIOS</v>
          </cell>
          <cell r="C3121">
            <v>10000000</v>
          </cell>
          <cell r="D3121">
            <v>-3812562</v>
          </cell>
          <cell r="E3121">
            <v>6187438</v>
          </cell>
          <cell r="F3121">
            <v>6187438</v>
          </cell>
          <cell r="G3121">
            <v>6187438</v>
          </cell>
          <cell r="H3121">
            <v>6187438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</row>
        <row r="3122">
          <cell r="A3122" t="str">
            <v>D35020200150350200206020202005</v>
          </cell>
          <cell r="B3122" t="str">
            <v>SERVICIOS DE LA CONSTRUCCIÓN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</row>
        <row r="3123">
          <cell r="A3123" t="str">
            <v>D35020200150350200206020202005004</v>
          </cell>
          <cell r="B3123" t="str">
            <v>SERVICIOS DE CONSTRUCCIÓN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</row>
        <row r="3124">
          <cell r="A3124" t="str">
            <v>D3502020015035020020602020200500404</v>
          </cell>
          <cell r="B3124" t="str">
            <v>MONTAJE Y ERECCIÓN DE CONSTRUCCIONES PREFABRICADAS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</row>
        <row r="3125">
          <cell r="A3125" t="str">
            <v>D3502020015035020020602020200500406</v>
          </cell>
          <cell r="B3125" t="str">
            <v>SERVICIOS DE INSTALACIONES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</row>
        <row r="3126">
          <cell r="A3126" t="str">
            <v>D35020200150350200206020202006</v>
          </cell>
          <cell r="B3126" t="str">
            <v>SERVICIOS DE ALOJAMIENTO; SERVICIOS DE SUMINISTRO DE COMIDAS Y BEBIDAS; SERVICIOS DE TRANSPORTE; Y SERVICIOS DE DISTRIBUCIÓN DE ELECTRICIDAD, GAS Y AGUA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</row>
        <row r="3127">
          <cell r="A3127" t="str">
            <v>D35020200150350200206020202006003</v>
          </cell>
          <cell r="B3127" t="str">
            <v>ALOJAMIENTO; SERVICIOS DE SUMINISTROS DE COMIDAS Y BEBIDAS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</row>
        <row r="3128">
          <cell r="A3128" t="str">
            <v>D3502020015035020020602020200600301</v>
          </cell>
          <cell r="B3128" t="str">
            <v>SERVICIOS DE ALOJAMIENTO PARA ESTANCIAS CORTAS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</row>
        <row r="3129">
          <cell r="A3129" t="str">
            <v>D3502020015035020020602020200600303</v>
          </cell>
          <cell r="B3129" t="str">
            <v>SERVICIOS DE SUMINISTRO DE COMIDAS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</row>
        <row r="3130">
          <cell r="A3130" t="str">
            <v>D35020200150350200206020202006004</v>
          </cell>
          <cell r="B3130" t="str">
            <v>SERVICIOS DE TRANSPORTE DE PASAJEROS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</row>
        <row r="3131">
          <cell r="A3131" t="str">
            <v>D35020200150350200206020202006005</v>
          </cell>
          <cell r="B3131" t="str">
            <v>SERVICIOS DE TRANSPORTE DE CARGA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</row>
        <row r="3132">
          <cell r="A3132" t="str">
            <v>D3502020015035020020602020200600501</v>
          </cell>
          <cell r="B3132" t="str">
            <v>SERVICIOS DE TRANSPORTE DE CARGA POR VÍA TERRESTRE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</row>
        <row r="3133">
          <cell r="A3133" t="str">
            <v>D35020200150350200206020202006008</v>
          </cell>
          <cell r="B3133" t="str">
            <v>SERVICIOS POSTALES Y DE MENSAJERÍA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</row>
        <row r="3134">
          <cell r="A3134" t="str">
            <v>D35020200150350200206020202008</v>
          </cell>
          <cell r="B3134" t="str">
            <v>SERVICIOS PRESTADOS A LAS EMPRESAS Y SERVICIOS DE PRODUCCIÓN</v>
          </cell>
          <cell r="C3134">
            <v>10000000</v>
          </cell>
          <cell r="D3134">
            <v>-3812562</v>
          </cell>
          <cell r="E3134">
            <v>6187438</v>
          </cell>
          <cell r="F3134">
            <v>6187438</v>
          </cell>
          <cell r="G3134">
            <v>6187438</v>
          </cell>
          <cell r="H3134">
            <v>6187438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</row>
        <row r="3135">
          <cell r="A3135" t="str">
            <v>D35020200150350200206020202008001</v>
          </cell>
          <cell r="B3135" t="str">
            <v>SERVICIOS DE INVESTIGACIÓN Y DESARROLLO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</row>
        <row r="3136">
          <cell r="A3136" t="str">
            <v>D3502020015035020020602020200800102</v>
          </cell>
          <cell r="B3136" t="str">
            <v>SERVICIOS DE INVESTIGACIÓN Y DESARROLLO EXPERIMENTAL EN CIENCIAS SOCIALES Y HUMANIDADES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</row>
        <row r="3137">
          <cell r="A3137" t="str">
            <v>D35020200150350200206020202008003</v>
          </cell>
          <cell r="B3137" t="str">
            <v>OTROS SERVICIOS PROFESIONALES, CIENTÍFICOS Y TÉCNICOS</v>
          </cell>
          <cell r="C3137">
            <v>10000000</v>
          </cell>
          <cell r="D3137">
            <v>-3812562</v>
          </cell>
          <cell r="E3137">
            <v>6187438</v>
          </cell>
          <cell r="F3137">
            <v>6187438</v>
          </cell>
          <cell r="G3137">
            <v>6187438</v>
          </cell>
          <cell r="H3137">
            <v>6187438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</row>
        <row r="3138">
          <cell r="A3138" t="str">
            <v>D3502020015035020020602020200800301</v>
          </cell>
          <cell r="B3138" t="str">
            <v>SERVICIOS DE CONSULTORÍA EN ADMINISTRACIÓN Y SERVICIOS DE GESTIÓN; SERVICIOS DE TECNOLOGÍA DE LA INFORMACIÓN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</row>
        <row r="3139">
          <cell r="A3139" t="str">
            <v>D3502020015035020020602020200800306</v>
          </cell>
          <cell r="B3139" t="str">
            <v>SERVICIOS DE PUBLICIDAD Y EL SUMINISTRO DE ESPACIO O TIEMPO PUBLICITARIOS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</row>
        <row r="3140">
          <cell r="A3140" t="str">
            <v>D3502020015035020020602020200800308</v>
          </cell>
          <cell r="B3140" t="str">
            <v>SERVICIOS FOTOGRÁFICOS Y SERVICIOS DE REVELADO FOTOGRÁFICO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</row>
        <row r="3141">
          <cell r="A3141" t="str">
            <v>D3502020015035020020602020200800309</v>
          </cell>
          <cell r="B3141" t="str">
            <v>OTROS SERVICIOS PROFESIONALES Y TÉCNICOS N.C.P.</v>
          </cell>
          <cell r="C3141">
            <v>10000000</v>
          </cell>
          <cell r="D3141">
            <v>-3812562</v>
          </cell>
          <cell r="E3141">
            <v>6187438</v>
          </cell>
          <cell r="F3141">
            <v>6187438</v>
          </cell>
          <cell r="G3141">
            <v>6187438</v>
          </cell>
          <cell r="H3141">
            <v>6187438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</row>
        <row r="3142">
          <cell r="A3142" t="str">
            <v>D35020200150350200206020202008004</v>
          </cell>
          <cell r="B3142" t="str">
            <v>SERVICIOS DE TELECOMUNICACIONES, TRANSMISIÓN Y SUMINISTRO DE INFORMACIÓN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</row>
        <row r="3143">
          <cell r="A3143" t="str">
            <v>D3502020015035020020602020200800401</v>
          </cell>
          <cell r="B3143" t="str">
            <v>SERVICIOS DE TELEFONÍA Y OTRAS TELECOMUNICACIONES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</row>
        <row r="3144">
          <cell r="A3144" t="str">
            <v>D35020200150350200206020202008005</v>
          </cell>
          <cell r="B3144" t="str">
            <v>SERVICIOS DE SOPORTE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</row>
        <row r="3145">
          <cell r="A3145" t="str">
            <v>D3502020015035020020602020200800509</v>
          </cell>
          <cell r="B3145" t="str">
            <v>OTROS SERVICIOS AUXILIARES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</row>
        <row r="3146">
          <cell r="A3146" t="str">
            <v>D35020200150350200206020202010</v>
          </cell>
          <cell r="B3146" t="str">
            <v>VIÁTICOS DE LOS FUNCIONARIOS EN COMISIÓN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</row>
        <row r="3147">
          <cell r="A3147" t="str">
            <v>D3599</v>
          </cell>
          <cell r="B3147" t="str">
            <v>FORTALECIMIENTO DE LA GESTIÓN Y DIRECCIÓN DEL SECTOR COMERCIO, INDUSTRIA Y TURISMO</v>
          </cell>
          <cell r="C3147">
            <v>3784529365.9099998</v>
          </cell>
          <cell r="D3147">
            <v>-384529365.91000003</v>
          </cell>
          <cell r="E3147">
            <v>3400000000</v>
          </cell>
          <cell r="F3147">
            <v>-146798350</v>
          </cell>
          <cell r="G3147">
            <v>2311538173.9099998</v>
          </cell>
          <cell r="H3147">
            <v>415108577</v>
          </cell>
          <cell r="I3147">
            <v>1088461826.0899999</v>
          </cell>
          <cell r="J3147">
            <v>218153724</v>
          </cell>
          <cell r="K3147">
            <v>1896429596.9100001</v>
          </cell>
          <cell r="L3147">
            <v>152665324</v>
          </cell>
          <cell r="M3147">
            <v>821067570.90999997</v>
          </cell>
          <cell r="N3147">
            <v>57185374</v>
          </cell>
          <cell r="O3147">
            <v>716947087.90999997</v>
          </cell>
        </row>
        <row r="3148">
          <cell r="A3148" t="str">
            <v>D35990200</v>
          </cell>
          <cell r="B3148" t="str">
            <v>FORTALECIMIENTO DE LA GESTIÓN Y DIRECCIÓN DEL SECTOR COMERCIO, INDUSTRIA Y TURISMO</v>
          </cell>
          <cell r="C3148">
            <v>3784529365.9099998</v>
          </cell>
          <cell r="D3148">
            <v>-384529365.91000003</v>
          </cell>
          <cell r="E3148">
            <v>3400000000</v>
          </cell>
          <cell r="F3148">
            <v>-146798350</v>
          </cell>
          <cell r="G3148">
            <v>2311538173.9099998</v>
          </cell>
          <cell r="H3148">
            <v>415108577</v>
          </cell>
          <cell r="I3148">
            <v>1088461826.0899999</v>
          </cell>
          <cell r="J3148">
            <v>218153724</v>
          </cell>
          <cell r="K3148">
            <v>1896429596.9100001</v>
          </cell>
          <cell r="L3148">
            <v>152665324</v>
          </cell>
          <cell r="M3148">
            <v>821067570.90999997</v>
          </cell>
          <cell r="N3148">
            <v>57185374</v>
          </cell>
          <cell r="O3148">
            <v>716947087.90999997</v>
          </cell>
        </row>
        <row r="3149">
          <cell r="A3149" t="str">
            <v>D3599020001</v>
          </cell>
          <cell r="B3149" t="str">
            <v>ADECUACIÓN REFORZAMIENTO RESTAURACIÓN RECUPERACIÓN Y ADAPTACIÓN DE LA INFRAESTRUCTURA DE LOS INMUEBLES DE ARTESANÍAS DE COLOMBIA BOGOTÁ RÁQUIRA SAN JACINTO</v>
          </cell>
          <cell r="C3149">
            <v>400912333</v>
          </cell>
          <cell r="D3149">
            <v>-912333</v>
          </cell>
          <cell r="E3149">
            <v>400000000</v>
          </cell>
          <cell r="F3149">
            <v>-255980000</v>
          </cell>
          <cell r="G3149">
            <v>131782333</v>
          </cell>
          <cell r="H3149">
            <v>0</v>
          </cell>
          <cell r="I3149">
            <v>268217667</v>
          </cell>
          <cell r="J3149">
            <v>0</v>
          </cell>
          <cell r="K3149">
            <v>131782333</v>
          </cell>
          <cell r="L3149">
            <v>11500000</v>
          </cell>
          <cell r="M3149">
            <v>51282333</v>
          </cell>
          <cell r="N3149">
            <v>0</v>
          </cell>
          <cell r="O3149">
            <v>39782333</v>
          </cell>
        </row>
        <row r="3150">
          <cell r="A3150" t="str">
            <v>D359902000103599012</v>
          </cell>
          <cell r="B3150" t="str">
            <v>SEDES MODIFICADAS</v>
          </cell>
          <cell r="C3150">
            <v>400912333</v>
          </cell>
          <cell r="D3150">
            <v>-912333</v>
          </cell>
          <cell r="E3150">
            <v>400000000</v>
          </cell>
          <cell r="F3150">
            <v>-255980000</v>
          </cell>
          <cell r="G3150">
            <v>131782333</v>
          </cell>
          <cell r="H3150">
            <v>0</v>
          </cell>
          <cell r="I3150">
            <v>268217667</v>
          </cell>
          <cell r="J3150">
            <v>0</v>
          </cell>
          <cell r="K3150">
            <v>131782333</v>
          </cell>
          <cell r="L3150">
            <v>11500000</v>
          </cell>
          <cell r="M3150">
            <v>51282333</v>
          </cell>
          <cell r="N3150">
            <v>0</v>
          </cell>
          <cell r="O3150">
            <v>39782333</v>
          </cell>
        </row>
        <row r="3151">
          <cell r="A3151" t="str">
            <v>D35990200010359901201</v>
          </cell>
          <cell r="B3151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</row>
        <row r="3152">
          <cell r="A3152" t="str">
            <v>D35990200010359901201020202</v>
          </cell>
          <cell r="B3152" t="str">
            <v>ADQUISICIÓN DE SERVICIOS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</row>
        <row r="3153">
          <cell r="A3153" t="str">
            <v>D35990200010359901201020202008</v>
          </cell>
          <cell r="B3153" t="str">
            <v>SERVICIOS PRESTADOS A LAS EMPRESAS Y SERVICIOS DE PRODUCCIÓN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</row>
        <row r="3154">
          <cell r="A3154" t="str">
            <v>D35990200010359901201020202008003</v>
          </cell>
          <cell r="B3154" t="str">
            <v>OTROS SERVICIOS PROFESIONALES, CIENTÍFICOS Y TÉCNICOS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</row>
        <row r="3155">
          <cell r="A3155" t="str">
            <v>D3599020001035990120102020200800304</v>
          </cell>
          <cell r="B3155" t="str">
            <v>SERVICIOS CIENTÍFICOS Y OTROS SERVICIOS TÉCNICOS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</row>
        <row r="3156">
          <cell r="A3156" t="str">
            <v>D35990200010359901202</v>
          </cell>
          <cell r="B3156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3156">
            <v>400912333</v>
          </cell>
          <cell r="D3156">
            <v>-912333</v>
          </cell>
          <cell r="E3156">
            <v>400000000</v>
          </cell>
          <cell r="F3156">
            <v>-255980000</v>
          </cell>
          <cell r="G3156">
            <v>131782333</v>
          </cell>
          <cell r="H3156">
            <v>0</v>
          </cell>
          <cell r="I3156">
            <v>268217667</v>
          </cell>
          <cell r="J3156">
            <v>0</v>
          </cell>
          <cell r="K3156">
            <v>131782333</v>
          </cell>
          <cell r="L3156">
            <v>11500000</v>
          </cell>
          <cell r="M3156">
            <v>51282333</v>
          </cell>
          <cell r="N3156">
            <v>0</v>
          </cell>
          <cell r="O3156">
            <v>39782333</v>
          </cell>
        </row>
        <row r="3157">
          <cell r="A3157" t="str">
            <v>D35990200010359901202020202</v>
          </cell>
          <cell r="B3157" t="str">
            <v>ADQUISICIÓN DE SERVICIOS</v>
          </cell>
          <cell r="C3157">
            <v>400912333</v>
          </cell>
          <cell r="D3157">
            <v>-912333</v>
          </cell>
          <cell r="E3157">
            <v>400000000</v>
          </cell>
          <cell r="F3157">
            <v>-255980000</v>
          </cell>
          <cell r="G3157">
            <v>131782333</v>
          </cell>
          <cell r="H3157">
            <v>0</v>
          </cell>
          <cell r="I3157">
            <v>268217667</v>
          </cell>
          <cell r="J3157">
            <v>0</v>
          </cell>
          <cell r="K3157">
            <v>131782333</v>
          </cell>
          <cell r="L3157">
            <v>11500000</v>
          </cell>
          <cell r="M3157">
            <v>51282333</v>
          </cell>
          <cell r="N3157">
            <v>0</v>
          </cell>
          <cell r="O3157">
            <v>39782333</v>
          </cell>
        </row>
        <row r="3158">
          <cell r="A3158" t="str">
            <v>D35990200010359901202020202005</v>
          </cell>
          <cell r="B3158" t="str">
            <v>SERVICIOS DE LA CONSTRUCCIÓN</v>
          </cell>
          <cell r="C3158">
            <v>250000000</v>
          </cell>
          <cell r="D3158">
            <v>0</v>
          </cell>
          <cell r="E3158">
            <v>250000000</v>
          </cell>
          <cell r="F3158">
            <v>-250000000</v>
          </cell>
          <cell r="G3158">
            <v>0</v>
          </cell>
          <cell r="H3158">
            <v>0</v>
          </cell>
          <cell r="I3158">
            <v>250000000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</row>
        <row r="3159">
          <cell r="A3159" t="str">
            <v>D35990200010359901202020202005004</v>
          </cell>
          <cell r="B3159" t="str">
            <v>SERVICIOS DE CONSTRUCCIÓN</v>
          </cell>
          <cell r="C3159">
            <v>250000000</v>
          </cell>
          <cell r="D3159">
            <v>0</v>
          </cell>
          <cell r="E3159">
            <v>250000000</v>
          </cell>
          <cell r="F3159">
            <v>-250000000</v>
          </cell>
          <cell r="G3159">
            <v>0</v>
          </cell>
          <cell r="H3159">
            <v>0</v>
          </cell>
          <cell r="I3159">
            <v>250000000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</row>
        <row r="3160">
          <cell r="A3160" t="str">
            <v>D3599020001035990120202020200500407</v>
          </cell>
          <cell r="B3160" t="str">
            <v>SERVICIOS DE TERMINACIÓN Y ACABADOS DE EDIFICIOS</v>
          </cell>
          <cell r="C3160">
            <v>250000000</v>
          </cell>
          <cell r="D3160">
            <v>0</v>
          </cell>
          <cell r="E3160">
            <v>250000000</v>
          </cell>
          <cell r="F3160">
            <v>-250000000</v>
          </cell>
          <cell r="G3160">
            <v>0</v>
          </cell>
          <cell r="H3160">
            <v>0</v>
          </cell>
          <cell r="I3160">
            <v>250000000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</row>
        <row r="3161">
          <cell r="A3161" t="str">
            <v>D35990200010359901202020202008</v>
          </cell>
          <cell r="B3161" t="str">
            <v>SERVICIOS PRESTADOS A LAS EMPRESAS Y SERVICIOS DE PRODUCCIÓN</v>
          </cell>
          <cell r="C3161">
            <v>150912333</v>
          </cell>
          <cell r="D3161">
            <v>-912333</v>
          </cell>
          <cell r="E3161">
            <v>150000000</v>
          </cell>
          <cell r="F3161">
            <v>-5980000</v>
          </cell>
          <cell r="G3161">
            <v>131782333</v>
          </cell>
          <cell r="H3161">
            <v>0</v>
          </cell>
          <cell r="I3161">
            <v>18217667</v>
          </cell>
          <cell r="J3161">
            <v>0</v>
          </cell>
          <cell r="K3161">
            <v>131782333</v>
          </cell>
          <cell r="L3161">
            <v>11500000</v>
          </cell>
          <cell r="M3161">
            <v>51282333</v>
          </cell>
          <cell r="N3161">
            <v>0</v>
          </cell>
          <cell r="O3161">
            <v>39782333</v>
          </cell>
        </row>
        <row r="3162">
          <cell r="A3162" t="str">
            <v>D35990200010359901202020202008003</v>
          </cell>
          <cell r="B3162" t="str">
            <v>OTROS SERVICIOS PROFESIONALES, CIENTÍFICOS Y TÉCNICOS</v>
          </cell>
          <cell r="C3162">
            <v>150912333</v>
          </cell>
          <cell r="D3162">
            <v>-912333</v>
          </cell>
          <cell r="E3162">
            <v>150000000</v>
          </cell>
          <cell r="F3162">
            <v>-5980000</v>
          </cell>
          <cell r="G3162">
            <v>131782333</v>
          </cell>
          <cell r="H3162">
            <v>0</v>
          </cell>
          <cell r="I3162">
            <v>18217667</v>
          </cell>
          <cell r="J3162">
            <v>0</v>
          </cell>
          <cell r="K3162">
            <v>131782333</v>
          </cell>
          <cell r="L3162">
            <v>11500000</v>
          </cell>
          <cell r="M3162">
            <v>51282333</v>
          </cell>
          <cell r="N3162">
            <v>0</v>
          </cell>
          <cell r="O3162">
            <v>39782333</v>
          </cell>
        </row>
        <row r="3163">
          <cell r="A3163" t="str">
            <v>D3599020001035990120202020200800302</v>
          </cell>
          <cell r="B3163" t="str">
            <v>SERVICIOS DE ARQUITECTURA, SERVICIOS DE PLANEACIÓN URBANA Y ORDENACIÓN DEL TERRITORIO; SERVICIOS DE ARQUITECTURA PAISAJISTA</v>
          </cell>
          <cell r="C3163">
            <v>150912333</v>
          </cell>
          <cell r="D3163">
            <v>-912333</v>
          </cell>
          <cell r="E3163">
            <v>150000000</v>
          </cell>
          <cell r="F3163">
            <v>-5980000</v>
          </cell>
          <cell r="G3163">
            <v>131782333</v>
          </cell>
          <cell r="H3163">
            <v>0</v>
          </cell>
          <cell r="I3163">
            <v>18217667</v>
          </cell>
          <cell r="J3163">
            <v>0</v>
          </cell>
          <cell r="K3163">
            <v>131782333</v>
          </cell>
          <cell r="L3163">
            <v>11500000</v>
          </cell>
          <cell r="M3163">
            <v>51282333</v>
          </cell>
          <cell r="N3163">
            <v>0</v>
          </cell>
          <cell r="O3163">
            <v>39782333</v>
          </cell>
        </row>
        <row r="3164">
          <cell r="A3164" t="str">
            <v>D359902000103599013</v>
          </cell>
          <cell r="B3164" t="str">
            <v>SEDES RESTAURADAS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</row>
        <row r="3165">
          <cell r="A3165" t="str">
            <v>D35990200010359901301</v>
          </cell>
          <cell r="B3165" t="str">
            <v>EJECUTAR OBRA DE RESTAURACIÓN DEL CENTRO ARTESANAL DE RÁQUIRA- BOYACÁ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</row>
        <row r="3166">
          <cell r="A3166" t="str">
            <v>D35990200010359901301020202</v>
          </cell>
          <cell r="B3166" t="str">
            <v>ADQUISICIÓN DE SERVICIOS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</row>
        <row r="3167">
          <cell r="A3167" t="str">
            <v>D35990200010359901301020202005</v>
          </cell>
          <cell r="B3167" t="str">
            <v>SERVICIOS DE LA CONSTRUCCIÓN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</row>
        <row r="3168">
          <cell r="A3168" t="str">
            <v>D35990200010359901301020202005004</v>
          </cell>
          <cell r="B3168" t="str">
            <v>SERVICIOS DE CONSTRUCCIÓN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</row>
        <row r="3169">
          <cell r="A3169" t="str">
            <v>D3599020001035990130102020200500407</v>
          </cell>
          <cell r="B3169" t="str">
            <v>SERVICIOS DE TERMINACIÓN Y ACABADOS DE EDIFICIOS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</row>
        <row r="3170">
          <cell r="A3170" t="str">
            <v>D35990200010359901303</v>
          </cell>
          <cell r="B3170" t="str">
            <v>REALIZAR INTERVENTORÍA DE RESTAURACIÓN DEL CENTRO ARTESANAL DE RÁQUIRA- BOYACÁ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</row>
        <row r="3171">
          <cell r="A3171" t="str">
            <v>D35990200010359901303020202</v>
          </cell>
          <cell r="B3171" t="str">
            <v>ADQUISICIÓN DE SERVICIOS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</row>
        <row r="3172">
          <cell r="A3172" t="str">
            <v>D35990200010359901303020202008</v>
          </cell>
          <cell r="B3172" t="str">
            <v>SERVICIOS PRESTADOS A LAS EMPRESAS Y SERVICIOS DE PRODUCCIÓN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</row>
        <row r="3173">
          <cell r="A3173" t="str">
            <v>D35990200010359901303020202008003</v>
          </cell>
          <cell r="B3173" t="str">
            <v>OTROS SERVICIOS PROFESIONALES, CIENTÍFICOS Y TÉCNICOS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</row>
        <row r="3174">
          <cell r="A3174" t="str">
            <v>D3599020001035990130302020200800304</v>
          </cell>
          <cell r="B3174" t="str">
            <v>SERVICIOS CIENTÍFICOS Y OTROS SERVICIOS TÉCNICOS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</row>
        <row r="3175">
          <cell r="A3175" t="str">
            <v>D35990200010359901304</v>
          </cell>
          <cell r="B3175" t="str">
            <v>REALIZAR INTERVENTORÍA DE RESTAURACIÓN DEL MURO DE CERRAMIENTO DEL CLAUSTRO LAS AGUAS, COSTADO OCCIDENTAL, SOBRE LA CALLE 18 A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</row>
        <row r="3176">
          <cell r="A3176" t="str">
            <v>D35990200010359901304020202</v>
          </cell>
          <cell r="B3176" t="str">
            <v>ADQUISICIÓN DE SERVICIOS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</row>
        <row r="3177">
          <cell r="A3177" t="str">
            <v>D35990200010359901304020202008</v>
          </cell>
          <cell r="B3177" t="str">
            <v>SERVICIOS PRESTADOS A LAS EMPRESAS Y SERVICIOS DE PRODUCCIÓN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</row>
        <row r="3178">
          <cell r="A3178" t="str">
            <v>D35990200010359901304020202008003</v>
          </cell>
          <cell r="B3178" t="str">
            <v>OTROS SERVICIOS PROFESIONALES, CIENTÍFICOS Y TÉCNICOS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</row>
        <row r="3179">
          <cell r="A3179" t="str">
            <v>D3599020001035990130402020200800304</v>
          </cell>
          <cell r="B3179" t="str">
            <v>SERVICIOS CIENTÍFICOS Y OTROS SERVICIOS TÉCNICOS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</row>
        <row r="3180">
          <cell r="A3180" t="str">
            <v>D35990200010359901306</v>
          </cell>
          <cell r="B3180" t="str">
            <v>EJECUTAR OBRAS DE RESTAURACIÓN DEL MURO DE CERRAMIENTO DEL CLAUSTRO LAS AGUAS, COSTADO OCCIDENTAL, SOBRE LA CALLE 18 A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</row>
        <row r="3181">
          <cell r="A3181" t="str">
            <v>D35990200010359901306020202</v>
          </cell>
          <cell r="B3181" t="str">
            <v>ADQUISICIÓN DE SERVICIOS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</row>
        <row r="3182">
          <cell r="A3182" t="str">
            <v>D35990200010359901306020202005</v>
          </cell>
          <cell r="B3182" t="str">
            <v>SERVICIOS DE LA CONSTRUCCIÓN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</row>
        <row r="3183">
          <cell r="A3183" t="str">
            <v>D35990200010359901306020202005004</v>
          </cell>
          <cell r="B3183" t="str">
            <v>SERVICIOS DE CONSTRUCCIÓN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</row>
        <row r="3184">
          <cell r="A3184" t="str">
            <v>D3599020001035990130602020200500407</v>
          </cell>
          <cell r="B3184" t="str">
            <v>SERVICIOS DE TERMINACIÓN Y ACABADOS DE EDIFICIOS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</row>
        <row r="3185">
          <cell r="A3185" t="str">
            <v>D359902000103599014</v>
          </cell>
          <cell r="B3185" t="str">
            <v>SEDES CON REFORZAMIENTO ESTRUCTURAL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</row>
        <row r="3186">
          <cell r="A3186" t="str">
            <v>D35990200010359901402</v>
          </cell>
          <cell r="B3186" t="str">
            <v>EJECUTAR OBRAS DE REFORZAMIENTO EN EL EDIFICIO SANTA OROSIA EN BOGOTÁ Y LOS CENTROS ARTESANALES DE RÁQUIRA - BOYACÁ Y SAN JACINTO- BOLÍVAR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</row>
        <row r="3187">
          <cell r="A3187" t="str">
            <v>D35990200010359901402020202</v>
          </cell>
          <cell r="B3187" t="str">
            <v>ADQUISICIÓN DE SERVICIOS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</row>
        <row r="3188">
          <cell r="A3188" t="str">
            <v>D35990200010359901402020202005</v>
          </cell>
          <cell r="B3188" t="str">
            <v>SERVICIOS DE LA CONSTRUCCIÓN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</row>
        <row r="3189">
          <cell r="A3189" t="str">
            <v>D35990200010359901402020202005004</v>
          </cell>
          <cell r="B3189" t="str">
            <v>SERVICIOS DE CONSTRUCCIÓN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</row>
        <row r="3190">
          <cell r="A3190" t="str">
            <v>D3599020001035990140202020200500407</v>
          </cell>
          <cell r="B3190" t="str">
            <v>SERVICIOS DE TERMINACIÓN Y ACABADOS DE EDIFICIOS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</row>
        <row r="3191">
          <cell r="A3191" t="str">
            <v>D35990200010359901403</v>
          </cell>
          <cell r="B3191" t="str">
            <v>REALIZAR INTERVENTORÍA DE REFORZAMIENTO EN EL EDIFICIO SANTA OROSIA EN BOGOTÁ Y LOS CENTROS ARTESANALES DE RÁQUIRA - BOYACÁ Y SAN JACINTO- BOLÍVAR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</row>
        <row r="3192">
          <cell r="A3192" t="str">
            <v>D35990200010359901403020202</v>
          </cell>
          <cell r="B3192" t="str">
            <v>ADQUISICIÓN DE SERVICIOS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</row>
        <row r="3193">
          <cell r="A3193" t="str">
            <v>D35990200010359901403020202008</v>
          </cell>
          <cell r="B3193" t="str">
            <v>SERVICIOS PRESTADOS A LAS EMPRESAS Y SERVICIOS DE PRODUCCIÓN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</row>
        <row r="3194">
          <cell r="A3194" t="str">
            <v>D35990200010359901403020202008003</v>
          </cell>
          <cell r="B3194" t="str">
            <v>OTROS SERVICIOS PROFESIONALES, CIENTÍFICOS Y TÉCNICOS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</row>
        <row r="3195">
          <cell r="A3195" t="str">
            <v>D3599020001035990140302020200800304</v>
          </cell>
          <cell r="B3195" t="str">
            <v>SERVICIOS CIENTÍFICOS Y OTROS SERVICIOS TÉCNICOS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</row>
        <row r="3196">
          <cell r="A3196" t="str">
            <v>D3599020002</v>
          </cell>
          <cell r="B3196" t="str">
            <v>FORTALECIMIENTO DE LA GESTIÓN INSTITUCIONAL Y BUEN GOBIERNO DE ARTESANIAS DE COLOMBIA. NACIONAL</v>
          </cell>
          <cell r="C3196">
            <v>3383617032.9099998</v>
          </cell>
          <cell r="D3196">
            <v>-383617032.91000003</v>
          </cell>
          <cell r="E3196">
            <v>3000000000</v>
          </cell>
          <cell r="F3196">
            <v>109181650</v>
          </cell>
          <cell r="G3196">
            <v>2179755840.9099998</v>
          </cell>
          <cell r="H3196">
            <v>415108577</v>
          </cell>
          <cell r="I3196">
            <v>820244159.08999991</v>
          </cell>
          <cell r="J3196">
            <v>218153724</v>
          </cell>
          <cell r="K3196">
            <v>1764647263.9100001</v>
          </cell>
          <cell r="L3196">
            <v>141165324</v>
          </cell>
          <cell r="M3196">
            <v>769785237.90999997</v>
          </cell>
          <cell r="N3196">
            <v>57185374</v>
          </cell>
          <cell r="O3196">
            <v>677164754.90999997</v>
          </cell>
        </row>
        <row r="3197">
          <cell r="A3197" t="str">
            <v>D359902000203599067</v>
          </cell>
          <cell r="B3197" t="str">
            <v>DOCUMENTOS DE LINEAMIENTOS TÉCNICOS</v>
          </cell>
          <cell r="C3197">
            <v>201245190</v>
          </cell>
          <cell r="D3197">
            <v>-3802026</v>
          </cell>
          <cell r="E3197">
            <v>197443164</v>
          </cell>
          <cell r="F3197">
            <v>0</v>
          </cell>
          <cell r="G3197">
            <v>106333877</v>
          </cell>
          <cell r="H3197">
            <v>0</v>
          </cell>
          <cell r="I3197">
            <v>91109287</v>
          </cell>
          <cell r="J3197">
            <v>0</v>
          </cell>
          <cell r="K3197">
            <v>106333877</v>
          </cell>
          <cell r="L3197">
            <v>17743641</v>
          </cell>
          <cell r="M3197">
            <v>39421123</v>
          </cell>
          <cell r="N3197">
            <v>10365200</v>
          </cell>
          <cell r="O3197">
            <v>27473082</v>
          </cell>
        </row>
        <row r="3198">
          <cell r="A3198" t="str">
            <v>D35990200020359906701</v>
          </cell>
          <cell r="B3198" t="str">
            <v>IMPLEMENTAR EL SISTEMA DE GESTIÓN DE SEGURIDAD Y SALUD EN EL TRABAJO.</v>
          </cell>
          <cell r="C3198">
            <v>73986905</v>
          </cell>
          <cell r="D3198">
            <v>-2986905</v>
          </cell>
          <cell r="E3198">
            <v>71000000</v>
          </cell>
          <cell r="F3198">
            <v>0</v>
          </cell>
          <cell r="G3198">
            <v>4957000</v>
          </cell>
          <cell r="H3198">
            <v>0</v>
          </cell>
          <cell r="I3198">
            <v>66043000</v>
          </cell>
          <cell r="J3198">
            <v>0</v>
          </cell>
          <cell r="K3198">
            <v>4957000</v>
          </cell>
          <cell r="L3198">
            <v>0</v>
          </cell>
          <cell r="M3198">
            <v>1901200</v>
          </cell>
          <cell r="N3198">
            <v>0</v>
          </cell>
          <cell r="O3198">
            <v>1901200</v>
          </cell>
        </row>
        <row r="3199">
          <cell r="A3199" t="str">
            <v>D35990200020359906701020201</v>
          </cell>
          <cell r="B3199" t="str">
            <v>MATERIALES Y SUMINISTROS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</row>
        <row r="3200">
          <cell r="A3200" t="str">
            <v>D35990200020359906701020201003</v>
          </cell>
          <cell r="B3200" t="str">
            <v>OTROS BIENES TRANSPORTABLES (EXCEPTO PRODUCTOS METÁLICOS, MAQUINARIA Y EQUIPO)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</row>
        <row r="3201">
          <cell r="A3201" t="str">
            <v>D35990200020359906701020201003008</v>
          </cell>
          <cell r="B3201" t="str">
            <v>OTROS BIENES TRANSPORTABLES N.C.P.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</row>
        <row r="3202">
          <cell r="A3202" t="str">
            <v>D3599020002035990670102020100300801</v>
          </cell>
          <cell r="B3202" t="str">
            <v>MUEBLES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</row>
        <row r="3203">
          <cell r="A3203" t="str">
            <v>D35990200020359906701020201004</v>
          </cell>
          <cell r="B3203" t="str">
            <v>PRODUCTOS METÁLICOS Y PAQUETES DE SOFTWARE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</row>
        <row r="3204">
          <cell r="A3204" t="str">
            <v>D35990200020359906701020201004004</v>
          </cell>
          <cell r="B3204" t="str">
            <v>MAQUINARIA PARA USOS ESPECIALES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</row>
        <row r="3205">
          <cell r="A3205" t="str">
            <v>D3599020002035990670102020100400408</v>
          </cell>
          <cell r="B3205" t="str">
            <v>APARATOS DE USO DOMÉSTICO Y SUS PARTES Y PIEZAS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</row>
        <row r="3206">
          <cell r="A3206" t="str">
            <v>D35990200020359906701020202</v>
          </cell>
          <cell r="B3206" t="str">
            <v>ADQUISICIÓN DE SERVICIOS</v>
          </cell>
          <cell r="C3206">
            <v>73986905</v>
          </cell>
          <cell r="D3206">
            <v>-2986905</v>
          </cell>
          <cell r="E3206">
            <v>71000000</v>
          </cell>
          <cell r="F3206">
            <v>0</v>
          </cell>
          <cell r="G3206">
            <v>4957000</v>
          </cell>
          <cell r="H3206">
            <v>0</v>
          </cell>
          <cell r="I3206">
            <v>66043000</v>
          </cell>
          <cell r="J3206">
            <v>0</v>
          </cell>
          <cell r="K3206">
            <v>4957000</v>
          </cell>
          <cell r="L3206">
            <v>0</v>
          </cell>
          <cell r="M3206">
            <v>1901200</v>
          </cell>
          <cell r="N3206">
            <v>0</v>
          </cell>
          <cell r="O3206">
            <v>1901200</v>
          </cell>
        </row>
        <row r="3207">
          <cell r="A3207" t="str">
            <v>D35990200020359906701020202008</v>
          </cell>
          <cell r="B3207" t="str">
            <v>SERVICIOS PRESTADOS A LAS EMPRESAS Y SERVICIOS DE PRODUCCIÓN</v>
          </cell>
          <cell r="C3207">
            <v>19800000</v>
          </cell>
          <cell r="D3207">
            <v>-1800000</v>
          </cell>
          <cell r="E3207">
            <v>18000000</v>
          </cell>
          <cell r="F3207">
            <v>0</v>
          </cell>
          <cell r="G3207">
            <v>1800000</v>
          </cell>
          <cell r="H3207">
            <v>0</v>
          </cell>
          <cell r="I3207">
            <v>16200000</v>
          </cell>
          <cell r="J3207">
            <v>0</v>
          </cell>
          <cell r="K3207">
            <v>1800000</v>
          </cell>
          <cell r="L3207">
            <v>0</v>
          </cell>
          <cell r="M3207">
            <v>1800000</v>
          </cell>
          <cell r="N3207">
            <v>0</v>
          </cell>
          <cell r="O3207">
            <v>1800000</v>
          </cell>
        </row>
        <row r="3208">
          <cell r="A3208" t="str">
            <v>D35990200020359906701020202008003</v>
          </cell>
          <cell r="B3208" t="str">
            <v>OTROS SERVICIOS PROFESIONALES, CIENTÍFICOS Y TÉCNICOS</v>
          </cell>
          <cell r="C3208">
            <v>19800000</v>
          </cell>
          <cell r="D3208">
            <v>-1800000</v>
          </cell>
          <cell r="E3208">
            <v>18000000</v>
          </cell>
          <cell r="F3208">
            <v>0</v>
          </cell>
          <cell r="G3208">
            <v>1800000</v>
          </cell>
          <cell r="H3208">
            <v>0</v>
          </cell>
          <cell r="I3208">
            <v>16200000</v>
          </cell>
          <cell r="J3208">
            <v>0</v>
          </cell>
          <cell r="K3208">
            <v>1800000</v>
          </cell>
          <cell r="L3208">
            <v>0</v>
          </cell>
          <cell r="M3208">
            <v>1800000</v>
          </cell>
          <cell r="N3208">
            <v>0</v>
          </cell>
          <cell r="O3208">
            <v>1800000</v>
          </cell>
        </row>
        <row r="3209">
          <cell r="A3209" t="str">
            <v>D3599020002035990670102020200800301</v>
          </cell>
          <cell r="B3209" t="str">
            <v>SERVICIOS DE CONSULTORÍA EN ADMINISTRACIÓN Y SERVICIOS DE GESTIÓN; SERVICIOS DE TECNOLOGÍA DE LA INFORMACIÓN</v>
          </cell>
          <cell r="C3209">
            <v>19800000</v>
          </cell>
          <cell r="D3209">
            <v>-1800000</v>
          </cell>
          <cell r="E3209">
            <v>18000000</v>
          </cell>
          <cell r="F3209">
            <v>0</v>
          </cell>
          <cell r="G3209">
            <v>1800000</v>
          </cell>
          <cell r="H3209">
            <v>0</v>
          </cell>
          <cell r="I3209">
            <v>16200000</v>
          </cell>
          <cell r="J3209">
            <v>0</v>
          </cell>
          <cell r="K3209">
            <v>1800000</v>
          </cell>
          <cell r="L3209">
            <v>0</v>
          </cell>
          <cell r="M3209">
            <v>1800000</v>
          </cell>
          <cell r="N3209">
            <v>0</v>
          </cell>
          <cell r="O3209">
            <v>1800000</v>
          </cell>
        </row>
        <row r="3210">
          <cell r="A3210" t="str">
            <v>D35990200020359906701020202009</v>
          </cell>
          <cell r="B3210" t="str">
            <v>SERVICIOS PARA LA COMUNIDAD, SOCIALES Y PERSONALES</v>
          </cell>
          <cell r="C3210">
            <v>54186905</v>
          </cell>
          <cell r="D3210">
            <v>-1186905</v>
          </cell>
          <cell r="E3210">
            <v>53000000</v>
          </cell>
          <cell r="F3210">
            <v>0</v>
          </cell>
          <cell r="G3210">
            <v>3157000</v>
          </cell>
          <cell r="H3210">
            <v>0</v>
          </cell>
          <cell r="I3210">
            <v>49843000</v>
          </cell>
          <cell r="J3210">
            <v>0</v>
          </cell>
          <cell r="K3210">
            <v>3157000</v>
          </cell>
          <cell r="L3210">
            <v>0</v>
          </cell>
          <cell r="M3210">
            <v>101200</v>
          </cell>
          <cell r="N3210">
            <v>0</v>
          </cell>
          <cell r="O3210">
            <v>101200</v>
          </cell>
        </row>
        <row r="3211">
          <cell r="A3211" t="str">
            <v>D35990200020359906701020202009003</v>
          </cell>
          <cell r="B3211" t="str">
            <v>SERVICIOS PARA EL CUIDADO DE LA SALUD HUMANA Y SERVICIOS SOCIALES</v>
          </cell>
          <cell r="C3211">
            <v>54186905</v>
          </cell>
          <cell r="D3211">
            <v>-1186905</v>
          </cell>
          <cell r="E3211">
            <v>53000000</v>
          </cell>
          <cell r="F3211">
            <v>0</v>
          </cell>
          <cell r="G3211">
            <v>3157000</v>
          </cell>
          <cell r="H3211">
            <v>0</v>
          </cell>
          <cell r="I3211">
            <v>49843000</v>
          </cell>
          <cell r="J3211">
            <v>0</v>
          </cell>
          <cell r="K3211">
            <v>3157000</v>
          </cell>
          <cell r="L3211">
            <v>0</v>
          </cell>
          <cell r="M3211">
            <v>101200</v>
          </cell>
          <cell r="N3211">
            <v>0</v>
          </cell>
          <cell r="O3211">
            <v>101200</v>
          </cell>
        </row>
        <row r="3212">
          <cell r="A3212" t="str">
            <v>D3599020002035990670102020200900301</v>
          </cell>
          <cell r="B3212" t="str">
            <v>SERVICIOS DE SALUD HUMANA</v>
          </cell>
          <cell r="C3212">
            <v>54186905</v>
          </cell>
          <cell r="D3212">
            <v>-1186905</v>
          </cell>
          <cell r="E3212">
            <v>53000000</v>
          </cell>
          <cell r="F3212">
            <v>0</v>
          </cell>
          <cell r="G3212">
            <v>3157000</v>
          </cell>
          <cell r="H3212">
            <v>0</v>
          </cell>
          <cell r="I3212">
            <v>49843000</v>
          </cell>
          <cell r="J3212">
            <v>0</v>
          </cell>
          <cell r="K3212">
            <v>3157000</v>
          </cell>
          <cell r="L3212">
            <v>0</v>
          </cell>
          <cell r="M3212">
            <v>101200</v>
          </cell>
          <cell r="N3212">
            <v>0</v>
          </cell>
          <cell r="O3212">
            <v>101200</v>
          </cell>
        </row>
        <row r="3213">
          <cell r="A3213" t="str">
            <v>D35990200020359906702</v>
          </cell>
          <cell r="B3213" t="str">
            <v>PLANEAR, EJECUTAR, VERIFICAR Y CONTROLAR EL MODELO DE OPERACIÓN POR PROCESOS DE LA ENTIDAD.</v>
          </cell>
          <cell r="C3213">
            <v>60888285</v>
          </cell>
          <cell r="D3213">
            <v>-815121</v>
          </cell>
          <cell r="E3213">
            <v>60073164</v>
          </cell>
          <cell r="F3213">
            <v>0</v>
          </cell>
          <cell r="G3213">
            <v>59543544</v>
          </cell>
          <cell r="H3213">
            <v>0</v>
          </cell>
          <cell r="I3213">
            <v>529620</v>
          </cell>
          <cell r="J3213">
            <v>0</v>
          </cell>
          <cell r="K3213">
            <v>59543544</v>
          </cell>
          <cell r="L3213">
            <v>12743641</v>
          </cell>
          <cell r="M3213">
            <v>29019923</v>
          </cell>
          <cell r="N3213">
            <v>5365200</v>
          </cell>
          <cell r="O3213">
            <v>17071882</v>
          </cell>
        </row>
        <row r="3214">
          <cell r="A3214" t="str">
            <v>D35990200020359906702020202</v>
          </cell>
          <cell r="B3214" t="str">
            <v>ADQUISICIÓN DE SERVICIOS</v>
          </cell>
          <cell r="C3214">
            <v>60888285</v>
          </cell>
          <cell r="D3214">
            <v>-815121</v>
          </cell>
          <cell r="E3214">
            <v>60073164</v>
          </cell>
          <cell r="F3214">
            <v>0</v>
          </cell>
          <cell r="G3214">
            <v>59543544</v>
          </cell>
          <cell r="H3214">
            <v>0</v>
          </cell>
          <cell r="I3214">
            <v>529620</v>
          </cell>
          <cell r="J3214">
            <v>0</v>
          </cell>
          <cell r="K3214">
            <v>59543544</v>
          </cell>
          <cell r="L3214">
            <v>12743641</v>
          </cell>
          <cell r="M3214">
            <v>29019923</v>
          </cell>
          <cell r="N3214">
            <v>5365200</v>
          </cell>
          <cell r="O3214">
            <v>17071882</v>
          </cell>
        </row>
        <row r="3215">
          <cell r="A3215" t="str">
            <v>D35990200020359906702020202008</v>
          </cell>
          <cell r="B3215" t="str">
            <v>SERVICIOS PRESTADOS A LAS EMPRESAS Y SERVICIOS DE PRODUCCIÓN</v>
          </cell>
          <cell r="C3215">
            <v>60888285</v>
          </cell>
          <cell r="D3215">
            <v>-815121</v>
          </cell>
          <cell r="E3215">
            <v>60073164</v>
          </cell>
          <cell r="F3215">
            <v>0</v>
          </cell>
          <cell r="G3215">
            <v>59543544</v>
          </cell>
          <cell r="H3215">
            <v>0</v>
          </cell>
          <cell r="I3215">
            <v>529620</v>
          </cell>
          <cell r="J3215">
            <v>0</v>
          </cell>
          <cell r="K3215">
            <v>59543544</v>
          </cell>
          <cell r="L3215">
            <v>12743641</v>
          </cell>
          <cell r="M3215">
            <v>29019923</v>
          </cell>
          <cell r="N3215">
            <v>5365200</v>
          </cell>
          <cell r="O3215">
            <v>17071882</v>
          </cell>
        </row>
        <row r="3216">
          <cell r="A3216" t="str">
            <v>D35990200020359906702020202008003</v>
          </cell>
          <cell r="B3216" t="str">
            <v>OTROS SERVICIOS PROFESIONALES, CIENTÍFICOS Y TÉCNICOS</v>
          </cell>
          <cell r="C3216">
            <v>60888285</v>
          </cell>
          <cell r="D3216">
            <v>-815121</v>
          </cell>
          <cell r="E3216">
            <v>60073164</v>
          </cell>
          <cell r="F3216">
            <v>0</v>
          </cell>
          <cell r="G3216">
            <v>59543544</v>
          </cell>
          <cell r="H3216">
            <v>0</v>
          </cell>
          <cell r="I3216">
            <v>529620</v>
          </cell>
          <cell r="J3216">
            <v>0</v>
          </cell>
          <cell r="K3216">
            <v>59543544</v>
          </cell>
          <cell r="L3216">
            <v>12743641</v>
          </cell>
          <cell r="M3216">
            <v>29019923</v>
          </cell>
          <cell r="N3216">
            <v>5365200</v>
          </cell>
          <cell r="O3216">
            <v>17071882</v>
          </cell>
        </row>
        <row r="3217">
          <cell r="A3217" t="str">
            <v>D3599020002035990670202020200800301</v>
          </cell>
          <cell r="B3217" t="str">
            <v>SERVICIOS DE CONSULTORÍA EN ADMINISTRACIÓN Y SERVICIOS DE GESTIÓN; SERVICIOS DE TECNOLOGÍA DE LA INFORMACIÓN</v>
          </cell>
          <cell r="C3217">
            <v>60888285</v>
          </cell>
          <cell r="D3217">
            <v>-815121</v>
          </cell>
          <cell r="E3217">
            <v>60073164</v>
          </cell>
          <cell r="F3217">
            <v>0</v>
          </cell>
          <cell r="G3217">
            <v>59543544</v>
          </cell>
          <cell r="H3217">
            <v>0</v>
          </cell>
          <cell r="I3217">
            <v>529620</v>
          </cell>
          <cell r="J3217">
            <v>0</v>
          </cell>
          <cell r="K3217">
            <v>59543544</v>
          </cell>
          <cell r="L3217">
            <v>12743641</v>
          </cell>
          <cell r="M3217">
            <v>29019923</v>
          </cell>
          <cell r="N3217">
            <v>5365200</v>
          </cell>
          <cell r="O3217">
            <v>17071882</v>
          </cell>
        </row>
        <row r="3218">
          <cell r="A3218" t="str">
            <v>D35990200020359906703</v>
          </cell>
          <cell r="B3218" t="str">
            <v>MANTENER EL MODELO INTEGRADO DE PLANEACIÓN Y GESTIÓN.</v>
          </cell>
          <cell r="C3218">
            <v>66370000</v>
          </cell>
          <cell r="D3218">
            <v>0</v>
          </cell>
          <cell r="E3218">
            <v>66370000</v>
          </cell>
          <cell r="F3218">
            <v>0</v>
          </cell>
          <cell r="G3218">
            <v>41833333</v>
          </cell>
          <cell r="H3218">
            <v>0</v>
          </cell>
          <cell r="I3218">
            <v>24536667</v>
          </cell>
          <cell r="J3218">
            <v>0</v>
          </cell>
          <cell r="K3218">
            <v>41833333</v>
          </cell>
          <cell r="L3218">
            <v>5000000</v>
          </cell>
          <cell r="M3218">
            <v>8500000</v>
          </cell>
          <cell r="N3218">
            <v>5000000</v>
          </cell>
          <cell r="O3218">
            <v>8500000</v>
          </cell>
        </row>
        <row r="3219">
          <cell r="A3219" t="str">
            <v>D35990200020359906703020202</v>
          </cell>
          <cell r="B3219" t="str">
            <v>ADQUISICIÓN DE SERVICIOS</v>
          </cell>
          <cell r="C3219">
            <v>66370000</v>
          </cell>
          <cell r="D3219">
            <v>0</v>
          </cell>
          <cell r="E3219">
            <v>66370000</v>
          </cell>
          <cell r="F3219">
            <v>0</v>
          </cell>
          <cell r="G3219">
            <v>41833333</v>
          </cell>
          <cell r="H3219">
            <v>0</v>
          </cell>
          <cell r="I3219">
            <v>24536667</v>
          </cell>
          <cell r="J3219">
            <v>0</v>
          </cell>
          <cell r="K3219">
            <v>41833333</v>
          </cell>
          <cell r="L3219">
            <v>5000000</v>
          </cell>
          <cell r="M3219">
            <v>8500000</v>
          </cell>
          <cell r="N3219">
            <v>5000000</v>
          </cell>
          <cell r="O3219">
            <v>8500000</v>
          </cell>
        </row>
        <row r="3220">
          <cell r="A3220" t="str">
            <v>D35990200020359906703020202008</v>
          </cell>
          <cell r="B3220" t="str">
            <v>SERVICIOS PRESTADOS A LAS EMPRESAS Y SERVICIOS DE PRODUCCIÓN</v>
          </cell>
          <cell r="C3220">
            <v>66370000</v>
          </cell>
          <cell r="D3220">
            <v>0</v>
          </cell>
          <cell r="E3220">
            <v>66370000</v>
          </cell>
          <cell r="F3220">
            <v>0</v>
          </cell>
          <cell r="G3220">
            <v>41833333</v>
          </cell>
          <cell r="H3220">
            <v>0</v>
          </cell>
          <cell r="I3220">
            <v>24536667</v>
          </cell>
          <cell r="J3220">
            <v>0</v>
          </cell>
          <cell r="K3220">
            <v>41833333</v>
          </cell>
          <cell r="L3220">
            <v>5000000</v>
          </cell>
          <cell r="M3220">
            <v>8500000</v>
          </cell>
          <cell r="N3220">
            <v>5000000</v>
          </cell>
          <cell r="O3220">
            <v>8500000</v>
          </cell>
        </row>
        <row r="3221">
          <cell r="A3221" t="str">
            <v>D35990200020359906703020202008003</v>
          </cell>
          <cell r="B3221" t="str">
            <v>OTROS SERVICIOS PROFESIONALES, CIENTÍFICOS Y TÉCNICOS</v>
          </cell>
          <cell r="C3221">
            <v>66370000</v>
          </cell>
          <cell r="D3221">
            <v>0</v>
          </cell>
          <cell r="E3221">
            <v>66370000</v>
          </cell>
          <cell r="F3221">
            <v>0</v>
          </cell>
          <cell r="G3221">
            <v>41833333</v>
          </cell>
          <cell r="H3221">
            <v>0</v>
          </cell>
          <cell r="I3221">
            <v>24536667</v>
          </cell>
          <cell r="J3221">
            <v>0</v>
          </cell>
          <cell r="K3221">
            <v>41833333</v>
          </cell>
          <cell r="L3221">
            <v>5000000</v>
          </cell>
          <cell r="M3221">
            <v>8500000</v>
          </cell>
          <cell r="N3221">
            <v>5000000</v>
          </cell>
          <cell r="O3221">
            <v>8500000</v>
          </cell>
        </row>
        <row r="3222">
          <cell r="A3222" t="str">
            <v>D3599020002035990670302020200800301</v>
          </cell>
          <cell r="B3222" t="str">
            <v>SERVICIOS DE CONSULTORÍA EN ADMINISTRACIÓN Y SERVICIOS DE GESTIÓN; SERVICIOS DE TECNOLOGÍA DE LA INFORMACIÓN</v>
          </cell>
          <cell r="C3222">
            <v>66370000</v>
          </cell>
          <cell r="D3222">
            <v>0</v>
          </cell>
          <cell r="E3222">
            <v>66370000</v>
          </cell>
          <cell r="F3222">
            <v>0</v>
          </cell>
          <cell r="G3222">
            <v>41833333</v>
          </cell>
          <cell r="H3222">
            <v>0</v>
          </cell>
          <cell r="I3222">
            <v>24536667</v>
          </cell>
          <cell r="J3222">
            <v>0</v>
          </cell>
          <cell r="K3222">
            <v>41833333</v>
          </cell>
          <cell r="L3222">
            <v>5000000</v>
          </cell>
          <cell r="M3222">
            <v>8500000</v>
          </cell>
          <cell r="N3222">
            <v>5000000</v>
          </cell>
          <cell r="O3222">
            <v>8500000</v>
          </cell>
        </row>
        <row r="3223">
          <cell r="A3223" t="str">
            <v>D359902000203599068</v>
          </cell>
          <cell r="B3223" t="str">
            <v>DOCUMENTOS DE PLANEACIÓN</v>
          </cell>
          <cell r="C3223">
            <v>38500000</v>
          </cell>
          <cell r="D3223">
            <v>0</v>
          </cell>
          <cell r="E3223">
            <v>38500000</v>
          </cell>
          <cell r="F3223">
            <v>0</v>
          </cell>
          <cell r="G3223">
            <v>17116960</v>
          </cell>
          <cell r="H3223">
            <v>0</v>
          </cell>
          <cell r="I3223">
            <v>21383040</v>
          </cell>
          <cell r="J3223">
            <v>0</v>
          </cell>
          <cell r="K3223">
            <v>17116960</v>
          </cell>
          <cell r="L3223">
            <v>6846784</v>
          </cell>
          <cell r="M3223">
            <v>6846784</v>
          </cell>
          <cell r="N3223">
            <v>1711696</v>
          </cell>
          <cell r="O3223">
            <v>1711696</v>
          </cell>
        </row>
        <row r="3224">
          <cell r="A3224" t="str">
            <v>D35990200020359906801</v>
          </cell>
          <cell r="B3224" t="str">
            <v>IMPLEMENTAR PRACTICAS EN MATERIA DE GOBIERNO CORPORATIVO.</v>
          </cell>
          <cell r="C3224">
            <v>38500000</v>
          </cell>
          <cell r="D3224">
            <v>0</v>
          </cell>
          <cell r="E3224">
            <v>38500000</v>
          </cell>
          <cell r="F3224">
            <v>0</v>
          </cell>
          <cell r="G3224">
            <v>17116960</v>
          </cell>
          <cell r="H3224">
            <v>0</v>
          </cell>
          <cell r="I3224">
            <v>21383040</v>
          </cell>
          <cell r="J3224">
            <v>0</v>
          </cell>
          <cell r="K3224">
            <v>17116960</v>
          </cell>
          <cell r="L3224">
            <v>6846784</v>
          </cell>
          <cell r="M3224">
            <v>6846784</v>
          </cell>
          <cell r="N3224">
            <v>1711696</v>
          </cell>
          <cell r="O3224">
            <v>1711696</v>
          </cell>
        </row>
        <row r="3225">
          <cell r="A3225" t="str">
            <v>D35990200020359906801020202</v>
          </cell>
          <cell r="B3225" t="str">
            <v>ADQUISICIÓN DE SERVICIOS</v>
          </cell>
          <cell r="C3225">
            <v>38500000</v>
          </cell>
          <cell r="D3225">
            <v>0</v>
          </cell>
          <cell r="E3225">
            <v>38500000</v>
          </cell>
          <cell r="F3225">
            <v>0</v>
          </cell>
          <cell r="G3225">
            <v>17116960</v>
          </cell>
          <cell r="H3225">
            <v>0</v>
          </cell>
          <cell r="I3225">
            <v>21383040</v>
          </cell>
          <cell r="J3225">
            <v>0</v>
          </cell>
          <cell r="K3225">
            <v>17116960</v>
          </cell>
          <cell r="L3225">
            <v>6846784</v>
          </cell>
          <cell r="M3225">
            <v>6846784</v>
          </cell>
          <cell r="N3225">
            <v>1711696</v>
          </cell>
          <cell r="O3225">
            <v>1711696</v>
          </cell>
        </row>
        <row r="3226">
          <cell r="A3226" t="str">
            <v>D35990200020359906801020202008</v>
          </cell>
          <cell r="B3226" t="str">
            <v>SERVICIOS PRESTADOS A LAS EMPRESAS Y SERVICIOS DE PRODUCCIÓN</v>
          </cell>
          <cell r="C3226">
            <v>38500000</v>
          </cell>
          <cell r="D3226">
            <v>0</v>
          </cell>
          <cell r="E3226">
            <v>38500000</v>
          </cell>
          <cell r="F3226">
            <v>0</v>
          </cell>
          <cell r="G3226">
            <v>17116960</v>
          </cell>
          <cell r="H3226">
            <v>0</v>
          </cell>
          <cell r="I3226">
            <v>21383040</v>
          </cell>
          <cell r="J3226">
            <v>0</v>
          </cell>
          <cell r="K3226">
            <v>17116960</v>
          </cell>
          <cell r="L3226">
            <v>6846784</v>
          </cell>
          <cell r="M3226">
            <v>6846784</v>
          </cell>
          <cell r="N3226">
            <v>1711696</v>
          </cell>
          <cell r="O3226">
            <v>1711696</v>
          </cell>
        </row>
        <row r="3227">
          <cell r="A3227" t="str">
            <v>D35990200020359906801020202008003</v>
          </cell>
          <cell r="B3227" t="str">
            <v>OTROS SERVICIOS PROFESIONALES, CIENTÍFICOS Y TÉCNICOS</v>
          </cell>
          <cell r="C3227">
            <v>38500000</v>
          </cell>
          <cell r="D3227">
            <v>0</v>
          </cell>
          <cell r="E3227">
            <v>38500000</v>
          </cell>
          <cell r="F3227">
            <v>0</v>
          </cell>
          <cell r="G3227">
            <v>17116960</v>
          </cell>
          <cell r="H3227">
            <v>0</v>
          </cell>
          <cell r="I3227">
            <v>21383040</v>
          </cell>
          <cell r="J3227">
            <v>0</v>
          </cell>
          <cell r="K3227">
            <v>17116960</v>
          </cell>
          <cell r="L3227">
            <v>6846784</v>
          </cell>
          <cell r="M3227">
            <v>6846784</v>
          </cell>
          <cell r="N3227">
            <v>1711696</v>
          </cell>
          <cell r="O3227">
            <v>1711696</v>
          </cell>
        </row>
        <row r="3228">
          <cell r="A3228" t="str">
            <v>D3599020002035990680102020200800301</v>
          </cell>
          <cell r="B3228" t="str">
            <v>SERVICIOS DE CONSULTORÍA EN ADMINISTRACIÓN Y SERVICIOS DE GESTIÓN; SERVICIOS DE TECNOLOGÍA DE LA INFORMACIÓN</v>
          </cell>
          <cell r="C3228">
            <v>38500000</v>
          </cell>
          <cell r="D3228">
            <v>0</v>
          </cell>
          <cell r="E3228">
            <v>38500000</v>
          </cell>
          <cell r="F3228">
            <v>0</v>
          </cell>
          <cell r="G3228">
            <v>17116960</v>
          </cell>
          <cell r="H3228">
            <v>0</v>
          </cell>
          <cell r="I3228">
            <v>21383040</v>
          </cell>
          <cell r="J3228">
            <v>0</v>
          </cell>
          <cell r="K3228">
            <v>17116960</v>
          </cell>
          <cell r="L3228">
            <v>6846784</v>
          </cell>
          <cell r="M3228">
            <v>6846784</v>
          </cell>
          <cell r="N3228">
            <v>1711696</v>
          </cell>
          <cell r="O3228">
            <v>1711696</v>
          </cell>
        </row>
        <row r="3229">
          <cell r="A3229" t="str">
            <v>D3599020002035990680102020200800306</v>
          </cell>
          <cell r="B3229" t="str">
            <v>SERVICIOS DE PUBLICIDAD Y EL SUMINISTRO DE ESPACIO O TIEMPO PUBLICITARIOS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</row>
        <row r="3230">
          <cell r="A3230" t="str">
            <v>D359902000203599072</v>
          </cell>
          <cell r="B3230" t="str">
            <v>SERVICIO DE EDUCACIÓN INFORMAL PARA LA GESTIÓN ADMINISTRATIVA</v>
          </cell>
          <cell r="C3230">
            <v>581315319</v>
          </cell>
          <cell r="D3230">
            <v>-66954706</v>
          </cell>
          <cell r="E3230">
            <v>514360613</v>
          </cell>
          <cell r="F3230">
            <v>0</v>
          </cell>
          <cell r="G3230">
            <v>412997713</v>
          </cell>
          <cell r="H3230">
            <v>238022140</v>
          </cell>
          <cell r="I3230">
            <v>101362900</v>
          </cell>
          <cell r="J3230">
            <v>0</v>
          </cell>
          <cell r="K3230">
            <v>174975573</v>
          </cell>
          <cell r="L3230">
            <v>5850000</v>
          </cell>
          <cell r="M3230">
            <v>89671373</v>
          </cell>
          <cell r="N3230">
            <v>5850000</v>
          </cell>
          <cell r="O3230">
            <v>89671373</v>
          </cell>
        </row>
        <row r="3231">
          <cell r="A3231" t="str">
            <v>D35990200020359907201</v>
          </cell>
          <cell r="B3231" t="str">
            <v>EJECUTAR PROGRAMA DE TRANSFORMACIÓN CULTURAL.</v>
          </cell>
          <cell r="C3231">
            <v>167637100</v>
          </cell>
          <cell r="D3231">
            <v>-7637100</v>
          </cell>
          <cell r="E3231">
            <v>160000000</v>
          </cell>
          <cell r="F3231">
            <v>0</v>
          </cell>
          <cell r="G3231">
            <v>58637100</v>
          </cell>
          <cell r="H3231">
            <v>0</v>
          </cell>
          <cell r="I3231">
            <v>101362900</v>
          </cell>
          <cell r="J3231">
            <v>0</v>
          </cell>
          <cell r="K3231">
            <v>58637100</v>
          </cell>
          <cell r="L3231">
            <v>0</v>
          </cell>
          <cell r="M3231">
            <v>7637100</v>
          </cell>
          <cell r="N3231">
            <v>0</v>
          </cell>
          <cell r="O3231">
            <v>7637100</v>
          </cell>
        </row>
        <row r="3232">
          <cell r="A3232" t="str">
            <v>D35990200020359907201020202</v>
          </cell>
          <cell r="B3232" t="str">
            <v>ADQUISICIÓN DE SERVICIOS</v>
          </cell>
          <cell r="C3232">
            <v>167637100</v>
          </cell>
          <cell r="D3232">
            <v>-7637100</v>
          </cell>
          <cell r="E3232">
            <v>160000000</v>
          </cell>
          <cell r="F3232">
            <v>0</v>
          </cell>
          <cell r="G3232">
            <v>58637100</v>
          </cell>
          <cell r="H3232">
            <v>0</v>
          </cell>
          <cell r="I3232">
            <v>101362900</v>
          </cell>
          <cell r="J3232">
            <v>0</v>
          </cell>
          <cell r="K3232">
            <v>58637100</v>
          </cell>
          <cell r="L3232">
            <v>0</v>
          </cell>
          <cell r="M3232">
            <v>7637100</v>
          </cell>
          <cell r="N3232">
            <v>0</v>
          </cell>
          <cell r="O3232">
            <v>7637100</v>
          </cell>
        </row>
        <row r="3233">
          <cell r="A3233" t="str">
            <v>D35990200020359907201020202008</v>
          </cell>
          <cell r="B3233" t="str">
            <v>SERVICIOS PRESTADOS A LAS EMPRESAS Y SERVICIOS DE PRODUCCIÓN</v>
          </cell>
          <cell r="C3233">
            <v>163945000</v>
          </cell>
          <cell r="D3233">
            <v>-58637100</v>
          </cell>
          <cell r="E3233">
            <v>105307900</v>
          </cell>
          <cell r="F3233">
            <v>0</v>
          </cell>
          <cell r="G3233">
            <v>3945000</v>
          </cell>
          <cell r="H3233">
            <v>0</v>
          </cell>
          <cell r="I3233">
            <v>101362900</v>
          </cell>
          <cell r="J3233">
            <v>0</v>
          </cell>
          <cell r="K3233">
            <v>3945000</v>
          </cell>
          <cell r="L3233">
            <v>0</v>
          </cell>
          <cell r="M3233">
            <v>3945000</v>
          </cell>
          <cell r="N3233">
            <v>0</v>
          </cell>
          <cell r="O3233">
            <v>3945000</v>
          </cell>
        </row>
        <row r="3234">
          <cell r="A3234" t="str">
            <v>D35990200020359907201020202008003</v>
          </cell>
          <cell r="B3234" t="str">
            <v>OTROS SERVICIOS PROFESIONALES, CIENTÍFICOS Y TÉCNICOS</v>
          </cell>
          <cell r="C3234">
            <v>163945000</v>
          </cell>
          <cell r="D3234">
            <v>-58637100</v>
          </cell>
          <cell r="E3234">
            <v>105307900</v>
          </cell>
          <cell r="F3234">
            <v>0</v>
          </cell>
          <cell r="G3234">
            <v>3945000</v>
          </cell>
          <cell r="H3234">
            <v>0</v>
          </cell>
          <cell r="I3234">
            <v>101362900</v>
          </cell>
          <cell r="J3234">
            <v>0</v>
          </cell>
          <cell r="K3234">
            <v>3945000</v>
          </cell>
          <cell r="L3234">
            <v>0</v>
          </cell>
          <cell r="M3234">
            <v>3945000</v>
          </cell>
          <cell r="N3234">
            <v>0</v>
          </cell>
          <cell r="O3234">
            <v>3945000</v>
          </cell>
        </row>
        <row r="3235">
          <cell r="A3235" t="str">
            <v>D3599020002035990720102020200800301</v>
          </cell>
          <cell r="B3235" t="str">
            <v>SERVICIOS DE CONSULTORÍA EN ADMINISTRACIÓN Y SERVICIOS DE GESTIÓN; SERVICIOS DE TECNOLOGÍA DE LA INFORMACIÓN</v>
          </cell>
          <cell r="C3235">
            <v>163945000</v>
          </cell>
          <cell r="D3235">
            <v>-58637100</v>
          </cell>
          <cell r="E3235">
            <v>105307900</v>
          </cell>
          <cell r="F3235">
            <v>0</v>
          </cell>
          <cell r="G3235">
            <v>3945000</v>
          </cell>
          <cell r="H3235">
            <v>0</v>
          </cell>
          <cell r="I3235">
            <v>101362900</v>
          </cell>
          <cell r="J3235">
            <v>0</v>
          </cell>
          <cell r="K3235">
            <v>3945000</v>
          </cell>
          <cell r="L3235">
            <v>0</v>
          </cell>
          <cell r="M3235">
            <v>3945000</v>
          </cell>
          <cell r="N3235">
            <v>0</v>
          </cell>
          <cell r="O3235">
            <v>3945000</v>
          </cell>
        </row>
        <row r="3236">
          <cell r="A3236" t="str">
            <v>D35990200020359907201020202009</v>
          </cell>
          <cell r="B3236" t="str">
            <v>SERVICIOS PARA LA COMUNIDAD, SOCIALES Y PERSONALES</v>
          </cell>
          <cell r="C3236">
            <v>3692100</v>
          </cell>
          <cell r="D3236">
            <v>51000000</v>
          </cell>
          <cell r="E3236">
            <v>54692100</v>
          </cell>
          <cell r="F3236">
            <v>0</v>
          </cell>
          <cell r="G3236">
            <v>54692100</v>
          </cell>
          <cell r="H3236">
            <v>0</v>
          </cell>
          <cell r="I3236">
            <v>0</v>
          </cell>
          <cell r="J3236">
            <v>0</v>
          </cell>
          <cell r="K3236">
            <v>54692100</v>
          </cell>
          <cell r="L3236">
            <v>0</v>
          </cell>
          <cell r="M3236">
            <v>3692100</v>
          </cell>
          <cell r="N3236">
            <v>0</v>
          </cell>
          <cell r="O3236">
            <v>3692100</v>
          </cell>
        </row>
        <row r="3237">
          <cell r="A3237" t="str">
            <v>D35990200020359907201020202009006</v>
          </cell>
          <cell r="B3237" t="str">
            <v>SERVICIOS DE ESPARCIMIENTO, CULTURALES Y DEPORTIVOS</v>
          </cell>
          <cell r="C3237">
            <v>3692100</v>
          </cell>
          <cell r="D3237">
            <v>51000000</v>
          </cell>
          <cell r="E3237">
            <v>54692100</v>
          </cell>
          <cell r="F3237">
            <v>0</v>
          </cell>
          <cell r="G3237">
            <v>54692100</v>
          </cell>
          <cell r="H3237">
            <v>0</v>
          </cell>
          <cell r="I3237">
            <v>0</v>
          </cell>
          <cell r="J3237">
            <v>0</v>
          </cell>
          <cell r="K3237">
            <v>54692100</v>
          </cell>
          <cell r="L3237">
            <v>0</v>
          </cell>
          <cell r="M3237">
            <v>3692100</v>
          </cell>
          <cell r="N3237">
            <v>0</v>
          </cell>
          <cell r="O3237">
            <v>3692100</v>
          </cell>
        </row>
        <row r="3238">
          <cell r="A3238" t="str">
            <v>D3599020002035990720102020200900609</v>
          </cell>
          <cell r="B3238" t="str">
            <v>OTROS SERVICIOS DE ESPARCIMIENTO Y DIVERSIÓN</v>
          </cell>
          <cell r="C3238">
            <v>3692100</v>
          </cell>
          <cell r="D3238">
            <v>51000000</v>
          </cell>
          <cell r="E3238">
            <v>54692100</v>
          </cell>
          <cell r="F3238">
            <v>0</v>
          </cell>
          <cell r="G3238">
            <v>54692100</v>
          </cell>
          <cell r="H3238">
            <v>0</v>
          </cell>
          <cell r="I3238">
            <v>0</v>
          </cell>
          <cell r="J3238">
            <v>0</v>
          </cell>
          <cell r="K3238">
            <v>54692100</v>
          </cell>
          <cell r="L3238">
            <v>0</v>
          </cell>
          <cell r="M3238">
            <v>3692100</v>
          </cell>
          <cell r="N3238">
            <v>0</v>
          </cell>
          <cell r="O3238">
            <v>3692100</v>
          </cell>
        </row>
        <row r="3239">
          <cell r="A3239" t="str">
            <v>D35990200020359907202</v>
          </cell>
          <cell r="B3239" t="str">
            <v>IMPLEMENTAR NUEVO MODELO DE OPERACIÓN</v>
          </cell>
          <cell r="C3239">
            <v>413678219</v>
          </cell>
          <cell r="D3239">
            <v>-59317606</v>
          </cell>
          <cell r="E3239">
            <v>354360613</v>
          </cell>
          <cell r="F3239">
            <v>0</v>
          </cell>
          <cell r="G3239">
            <v>354360613</v>
          </cell>
          <cell r="H3239">
            <v>238022140</v>
          </cell>
          <cell r="I3239">
            <v>0</v>
          </cell>
          <cell r="J3239">
            <v>0</v>
          </cell>
          <cell r="K3239">
            <v>116338473</v>
          </cell>
          <cell r="L3239">
            <v>5850000</v>
          </cell>
          <cell r="M3239">
            <v>82034273</v>
          </cell>
          <cell r="N3239">
            <v>5850000</v>
          </cell>
          <cell r="O3239">
            <v>82034273</v>
          </cell>
        </row>
        <row r="3240">
          <cell r="A3240" t="str">
            <v>D35990200020359907202020201</v>
          </cell>
          <cell r="B3240" t="str">
            <v>MATERIALES Y SUMINISTROS</v>
          </cell>
          <cell r="C3240">
            <v>11901273</v>
          </cell>
          <cell r="D3240">
            <v>0</v>
          </cell>
          <cell r="E3240">
            <v>11901273</v>
          </cell>
          <cell r="F3240">
            <v>0</v>
          </cell>
          <cell r="G3240">
            <v>11901273</v>
          </cell>
          <cell r="H3240">
            <v>0</v>
          </cell>
          <cell r="I3240">
            <v>0</v>
          </cell>
          <cell r="J3240">
            <v>0</v>
          </cell>
          <cell r="K3240">
            <v>11901273</v>
          </cell>
          <cell r="L3240">
            <v>0</v>
          </cell>
          <cell r="M3240">
            <v>11901273</v>
          </cell>
          <cell r="N3240">
            <v>0</v>
          </cell>
          <cell r="O3240">
            <v>11901273</v>
          </cell>
        </row>
        <row r="3241">
          <cell r="A3241" t="str">
            <v>D35990200020359907202020201003</v>
          </cell>
          <cell r="B3241" t="str">
            <v>OTROS BIENES TRANSPORTABLES (EXCEPTO PRODUCTOS METÁLICOS, MAQUINARIA Y EQUIPO)</v>
          </cell>
          <cell r="C3241">
            <v>11901273</v>
          </cell>
          <cell r="D3241">
            <v>0</v>
          </cell>
          <cell r="E3241">
            <v>11901273</v>
          </cell>
          <cell r="F3241">
            <v>0</v>
          </cell>
          <cell r="G3241">
            <v>11901273</v>
          </cell>
          <cell r="H3241">
            <v>0</v>
          </cell>
          <cell r="I3241">
            <v>0</v>
          </cell>
          <cell r="J3241">
            <v>0</v>
          </cell>
          <cell r="K3241">
            <v>11901273</v>
          </cell>
          <cell r="L3241">
            <v>0</v>
          </cell>
          <cell r="M3241">
            <v>11901273</v>
          </cell>
          <cell r="N3241">
            <v>0</v>
          </cell>
          <cell r="O3241">
            <v>11901273</v>
          </cell>
        </row>
        <row r="3242">
          <cell r="A3242" t="str">
            <v>D35990200020359907202020201003002</v>
          </cell>
          <cell r="B3242" t="str">
            <v>PASTA O PULPA, PAPEL Y PRODUCTOS DE PAPEL; IMPRESOS Y ARTÍCULOS RELACIONADOS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</row>
        <row r="3243">
          <cell r="A3243" t="str">
            <v>D3599020002035990720202020100300201</v>
          </cell>
          <cell r="B3243" t="str">
            <v>PASTA DE PAPEL, PAPEL Y CARTÓN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</row>
        <row r="3244">
          <cell r="A3244" t="str">
            <v>D35990200020359907202020201003008</v>
          </cell>
          <cell r="B3244" t="str">
            <v>OTROS BIENES TRANSPORTABLES N.C.P.</v>
          </cell>
          <cell r="C3244">
            <v>11901273</v>
          </cell>
          <cell r="D3244">
            <v>0</v>
          </cell>
          <cell r="E3244">
            <v>11901273</v>
          </cell>
          <cell r="F3244">
            <v>0</v>
          </cell>
          <cell r="G3244">
            <v>11901273</v>
          </cell>
          <cell r="H3244">
            <v>0</v>
          </cell>
          <cell r="I3244">
            <v>0</v>
          </cell>
          <cell r="J3244">
            <v>0</v>
          </cell>
          <cell r="K3244">
            <v>11901273</v>
          </cell>
          <cell r="L3244">
            <v>0</v>
          </cell>
          <cell r="M3244">
            <v>11901273</v>
          </cell>
          <cell r="N3244">
            <v>0</v>
          </cell>
          <cell r="O3244">
            <v>11901273</v>
          </cell>
        </row>
        <row r="3245">
          <cell r="A3245" t="str">
            <v>D3599020002035990720202020100300809</v>
          </cell>
          <cell r="B3245" t="str">
            <v>OTROS ARTÍCULOS MANUFACTURADOS N.C.P.</v>
          </cell>
          <cell r="C3245">
            <v>11901273</v>
          </cell>
          <cell r="D3245">
            <v>0</v>
          </cell>
          <cell r="E3245">
            <v>11901273</v>
          </cell>
          <cell r="F3245">
            <v>0</v>
          </cell>
          <cell r="G3245">
            <v>11901273</v>
          </cell>
          <cell r="H3245">
            <v>0</v>
          </cell>
          <cell r="I3245">
            <v>0</v>
          </cell>
          <cell r="J3245">
            <v>0</v>
          </cell>
          <cell r="K3245">
            <v>11901273</v>
          </cell>
          <cell r="L3245">
            <v>0</v>
          </cell>
          <cell r="M3245">
            <v>11901273</v>
          </cell>
          <cell r="N3245">
            <v>0</v>
          </cell>
          <cell r="O3245">
            <v>11901273</v>
          </cell>
        </row>
        <row r="3246">
          <cell r="A3246" t="str">
            <v>D35990200020359907202020201004</v>
          </cell>
          <cell r="B3246" t="str">
            <v>PRODUCTOS METÁLICOS Y PAQUETES DE SOFTWARE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</row>
        <row r="3247">
          <cell r="A3247" t="str">
            <v>D35990200020359907202020201004005</v>
          </cell>
          <cell r="B3247" t="str">
            <v>MAQUINARIA DE OFICINA, CONTABILIDAD E INFORMÁTICA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</row>
        <row r="3248">
          <cell r="A3248" t="str">
            <v>D3599020002035990720202020100400502</v>
          </cell>
          <cell r="B3248" t="str">
            <v>MAQUINARIA DE INFORMÁTICA Y SUS PARTES, PIEZAS Y ACCESORIOS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</row>
        <row r="3249">
          <cell r="A3249" t="str">
            <v>D35990200020359907202020202</v>
          </cell>
          <cell r="B3249" t="str">
            <v>ADQUISICIÓN DE SERVICIOS</v>
          </cell>
          <cell r="C3249">
            <v>401776946</v>
          </cell>
          <cell r="D3249">
            <v>-59317606</v>
          </cell>
          <cell r="E3249">
            <v>342459340</v>
          </cell>
          <cell r="F3249">
            <v>0</v>
          </cell>
          <cell r="G3249">
            <v>342459340</v>
          </cell>
          <cell r="H3249">
            <v>238022140</v>
          </cell>
          <cell r="I3249">
            <v>0</v>
          </cell>
          <cell r="J3249">
            <v>0</v>
          </cell>
          <cell r="K3249">
            <v>104437200</v>
          </cell>
          <cell r="L3249">
            <v>5850000</v>
          </cell>
          <cell r="M3249">
            <v>70133000</v>
          </cell>
          <cell r="N3249">
            <v>5850000</v>
          </cell>
          <cell r="O3249">
            <v>70133000</v>
          </cell>
        </row>
        <row r="3250">
          <cell r="A3250" t="str">
            <v>D35990200020359907202020202008</v>
          </cell>
          <cell r="B3250" t="str">
            <v>SERVICIOS PRESTADOS A LAS EMPRESAS Y SERVICIOS DE PRODUCCIÓN</v>
          </cell>
          <cell r="C3250">
            <v>401776946</v>
          </cell>
          <cell r="D3250">
            <v>-59317606</v>
          </cell>
          <cell r="E3250">
            <v>342459340</v>
          </cell>
          <cell r="F3250">
            <v>0</v>
          </cell>
          <cell r="G3250">
            <v>342459340</v>
          </cell>
          <cell r="H3250">
            <v>238022140</v>
          </cell>
          <cell r="I3250">
            <v>0</v>
          </cell>
          <cell r="J3250">
            <v>0</v>
          </cell>
          <cell r="K3250">
            <v>104437200</v>
          </cell>
          <cell r="L3250">
            <v>5850000</v>
          </cell>
          <cell r="M3250">
            <v>70133000</v>
          </cell>
          <cell r="N3250">
            <v>5850000</v>
          </cell>
          <cell r="O3250">
            <v>70133000</v>
          </cell>
        </row>
        <row r="3251">
          <cell r="A3251" t="str">
            <v>D35990200020359907202020202008003</v>
          </cell>
          <cell r="B3251" t="str">
            <v>OTROS SERVICIOS PROFESIONALES, CIENTÍFICOS Y TÉCNICOS</v>
          </cell>
          <cell r="C3251">
            <v>401776946</v>
          </cell>
          <cell r="D3251">
            <v>-59317606</v>
          </cell>
          <cell r="E3251">
            <v>342459340</v>
          </cell>
          <cell r="F3251">
            <v>0</v>
          </cell>
          <cell r="G3251">
            <v>342459340</v>
          </cell>
          <cell r="H3251">
            <v>238022140</v>
          </cell>
          <cell r="I3251">
            <v>0</v>
          </cell>
          <cell r="J3251">
            <v>0</v>
          </cell>
          <cell r="K3251">
            <v>104437200</v>
          </cell>
          <cell r="L3251">
            <v>5850000</v>
          </cell>
          <cell r="M3251">
            <v>70133000</v>
          </cell>
          <cell r="N3251">
            <v>5850000</v>
          </cell>
          <cell r="O3251">
            <v>70133000</v>
          </cell>
        </row>
        <row r="3252">
          <cell r="A3252" t="str">
            <v>D3599020002035990720202020200800301</v>
          </cell>
          <cell r="B3252" t="str">
            <v>SERVICIOS DE CONSULTORÍA EN ADMINISTRACIÓN Y SERVICIOS DE GESTIÓN; SERVICIOS DE TECNOLOGÍA DE LA INFORMACIÓN</v>
          </cell>
          <cell r="C3252">
            <v>401776946</v>
          </cell>
          <cell r="D3252">
            <v>-59317606</v>
          </cell>
          <cell r="E3252">
            <v>342459340</v>
          </cell>
          <cell r="F3252">
            <v>0</v>
          </cell>
          <cell r="G3252">
            <v>342459340</v>
          </cell>
          <cell r="H3252">
            <v>238022140</v>
          </cell>
          <cell r="I3252">
            <v>0</v>
          </cell>
          <cell r="J3252">
            <v>0</v>
          </cell>
          <cell r="K3252">
            <v>104437200</v>
          </cell>
          <cell r="L3252">
            <v>5850000</v>
          </cell>
          <cell r="M3252">
            <v>70133000</v>
          </cell>
          <cell r="N3252">
            <v>5850000</v>
          </cell>
          <cell r="O3252">
            <v>70133000</v>
          </cell>
        </row>
        <row r="3253">
          <cell r="A3253" t="str">
            <v>D359902000203599921</v>
          </cell>
          <cell r="B3253" t="str">
            <v>SERVICIOS DE INFORMACIÓN ACTUALIZADOS</v>
          </cell>
          <cell r="C3253">
            <v>1091644499</v>
          </cell>
          <cell r="D3253">
            <v>-12341273</v>
          </cell>
          <cell r="E3253">
            <v>1079303226</v>
          </cell>
          <cell r="F3253">
            <v>26815896</v>
          </cell>
          <cell r="G3253">
            <v>966399025</v>
          </cell>
          <cell r="H3253">
            <v>33915896</v>
          </cell>
          <cell r="I3253">
            <v>112904201</v>
          </cell>
          <cell r="J3253">
            <v>0</v>
          </cell>
          <cell r="K3253">
            <v>932483129</v>
          </cell>
          <cell r="L3253">
            <v>27554545</v>
          </cell>
          <cell r="M3253">
            <v>478192736</v>
          </cell>
          <cell r="N3253">
            <v>27554545</v>
          </cell>
          <cell r="O3253">
            <v>478192736</v>
          </cell>
        </row>
        <row r="3254">
          <cell r="A3254" t="str">
            <v>D35990200020359992101</v>
          </cell>
          <cell r="B3254" t="str">
            <v>ACTUALIZAR, MANTENER Y/O IMPLEMENTAR SISTEMAS DE INFORMACIÓN, SITIOS Y APLICATIVOS DE LA ENTIDAD.</v>
          </cell>
          <cell r="C3254">
            <v>419321239</v>
          </cell>
          <cell r="D3254">
            <v>-107035232</v>
          </cell>
          <cell r="E3254">
            <v>312286007</v>
          </cell>
          <cell r="F3254">
            <v>7197878</v>
          </cell>
          <cell r="G3254">
            <v>305186007</v>
          </cell>
          <cell r="H3254">
            <v>14297878</v>
          </cell>
          <cell r="I3254">
            <v>7100000</v>
          </cell>
          <cell r="J3254">
            <v>0</v>
          </cell>
          <cell r="K3254">
            <v>290888129</v>
          </cell>
          <cell r="L3254">
            <v>17554545</v>
          </cell>
          <cell r="M3254">
            <v>188915404</v>
          </cell>
          <cell r="N3254">
            <v>17554545</v>
          </cell>
          <cell r="O3254">
            <v>188915404</v>
          </cell>
        </row>
        <row r="3255">
          <cell r="A3255" t="str">
            <v>D35990200020359992101020202</v>
          </cell>
          <cell r="B3255" t="str">
            <v>ADQUISICIÓN DE SERVICIOS</v>
          </cell>
          <cell r="C3255">
            <v>419321239</v>
          </cell>
          <cell r="D3255">
            <v>-107035232</v>
          </cell>
          <cell r="E3255">
            <v>312286007</v>
          </cell>
          <cell r="F3255">
            <v>7197878</v>
          </cell>
          <cell r="G3255">
            <v>305186007</v>
          </cell>
          <cell r="H3255">
            <v>14297878</v>
          </cell>
          <cell r="I3255">
            <v>7100000</v>
          </cell>
          <cell r="J3255">
            <v>0</v>
          </cell>
          <cell r="K3255">
            <v>290888129</v>
          </cell>
          <cell r="L3255">
            <v>17554545</v>
          </cell>
          <cell r="M3255">
            <v>188915404</v>
          </cell>
          <cell r="N3255">
            <v>17554545</v>
          </cell>
          <cell r="O3255">
            <v>188915404</v>
          </cell>
        </row>
        <row r="3256">
          <cell r="A3256" t="str">
            <v>D35990200020359992101020202008</v>
          </cell>
          <cell r="B3256" t="str">
            <v>SERVICIOS PRESTADOS A LAS EMPRESAS Y SERVICIOS DE PRODUCCIÓN</v>
          </cell>
          <cell r="C3256">
            <v>419321239</v>
          </cell>
          <cell r="D3256">
            <v>-107035232</v>
          </cell>
          <cell r="E3256">
            <v>312286007</v>
          </cell>
          <cell r="F3256">
            <v>7197878</v>
          </cell>
          <cell r="G3256">
            <v>305186007</v>
          </cell>
          <cell r="H3256">
            <v>14297878</v>
          </cell>
          <cell r="I3256">
            <v>7100000</v>
          </cell>
          <cell r="J3256">
            <v>0</v>
          </cell>
          <cell r="K3256">
            <v>290888129</v>
          </cell>
          <cell r="L3256">
            <v>17554545</v>
          </cell>
          <cell r="M3256">
            <v>188915404</v>
          </cell>
          <cell r="N3256">
            <v>17554545</v>
          </cell>
          <cell r="O3256">
            <v>188915404</v>
          </cell>
        </row>
        <row r="3257">
          <cell r="A3257" t="str">
            <v>D35990200020359992101020202008003</v>
          </cell>
          <cell r="B3257" t="str">
            <v>OTROS SERVICIOS PROFESIONALES, CIENTÍFICOS Y TÉCNICOS</v>
          </cell>
          <cell r="C3257">
            <v>419321239</v>
          </cell>
          <cell r="D3257">
            <v>-107035232</v>
          </cell>
          <cell r="E3257">
            <v>312286007</v>
          </cell>
          <cell r="F3257">
            <v>7197878</v>
          </cell>
          <cell r="G3257">
            <v>305186007</v>
          </cell>
          <cell r="H3257">
            <v>14297878</v>
          </cell>
          <cell r="I3257">
            <v>7100000</v>
          </cell>
          <cell r="J3257">
            <v>0</v>
          </cell>
          <cell r="K3257">
            <v>290888129</v>
          </cell>
          <cell r="L3257">
            <v>17554545</v>
          </cell>
          <cell r="M3257">
            <v>188915404</v>
          </cell>
          <cell r="N3257">
            <v>17554545</v>
          </cell>
          <cell r="O3257">
            <v>188915404</v>
          </cell>
        </row>
        <row r="3258">
          <cell r="A3258" t="str">
            <v>D3599020002035999210102020200800301</v>
          </cell>
          <cell r="B3258" t="str">
            <v>SERVICIOS DE CONSULTORÍA EN ADMINISTRACIÓN Y SERVICIOS DE GESTIÓN; SERVICIOS DE TECNOLOGÍA DE LA INFORMACIÓN</v>
          </cell>
          <cell r="C3258">
            <v>419321239</v>
          </cell>
          <cell r="D3258">
            <v>-107035232</v>
          </cell>
          <cell r="E3258">
            <v>312286007</v>
          </cell>
          <cell r="F3258">
            <v>7197878</v>
          </cell>
          <cell r="G3258">
            <v>305186007</v>
          </cell>
          <cell r="H3258">
            <v>14297878</v>
          </cell>
          <cell r="I3258">
            <v>7100000</v>
          </cell>
          <cell r="J3258">
            <v>0</v>
          </cell>
          <cell r="K3258">
            <v>290888129</v>
          </cell>
          <cell r="L3258">
            <v>17554545</v>
          </cell>
          <cell r="M3258">
            <v>188915404</v>
          </cell>
          <cell r="N3258">
            <v>17554545</v>
          </cell>
          <cell r="O3258">
            <v>188915404</v>
          </cell>
        </row>
        <row r="3259">
          <cell r="A3259" t="str">
            <v>D35990200020359992102</v>
          </cell>
          <cell r="B3259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3259">
            <v>541205928</v>
          </cell>
          <cell r="D3259">
            <v>94693959</v>
          </cell>
          <cell r="E3259">
            <v>635899887</v>
          </cell>
          <cell r="F3259">
            <v>19618018</v>
          </cell>
          <cell r="G3259">
            <v>530095686</v>
          </cell>
          <cell r="H3259">
            <v>19618018</v>
          </cell>
          <cell r="I3259">
            <v>105804201</v>
          </cell>
          <cell r="J3259">
            <v>0</v>
          </cell>
          <cell r="K3259">
            <v>510477668</v>
          </cell>
          <cell r="L3259">
            <v>0</v>
          </cell>
          <cell r="M3259">
            <v>228160000</v>
          </cell>
          <cell r="N3259">
            <v>0</v>
          </cell>
          <cell r="O3259">
            <v>228160000</v>
          </cell>
        </row>
        <row r="3260">
          <cell r="A3260" t="str">
            <v>D35990200020359992102020201</v>
          </cell>
          <cell r="B3260" t="str">
            <v>MATERIALES Y SUMINISTROS</v>
          </cell>
          <cell r="C3260">
            <v>476595000</v>
          </cell>
          <cell r="D3260">
            <v>0</v>
          </cell>
          <cell r="E3260">
            <v>476595000</v>
          </cell>
          <cell r="F3260">
            <v>0</v>
          </cell>
          <cell r="G3260">
            <v>476595000</v>
          </cell>
          <cell r="H3260">
            <v>0</v>
          </cell>
          <cell r="I3260">
            <v>0</v>
          </cell>
          <cell r="J3260">
            <v>0</v>
          </cell>
          <cell r="K3260">
            <v>476595000</v>
          </cell>
          <cell r="L3260">
            <v>0</v>
          </cell>
          <cell r="M3260">
            <v>228160000</v>
          </cell>
          <cell r="N3260">
            <v>0</v>
          </cell>
          <cell r="O3260">
            <v>228160000</v>
          </cell>
        </row>
        <row r="3261">
          <cell r="A3261" t="str">
            <v>D35990200020359992102020201004</v>
          </cell>
          <cell r="B3261" t="str">
            <v>PRODUCTOS METÁLICOS Y PAQUETES DE SOFTWARE</v>
          </cell>
          <cell r="C3261">
            <v>476595000</v>
          </cell>
          <cell r="D3261">
            <v>0</v>
          </cell>
          <cell r="E3261">
            <v>476595000</v>
          </cell>
          <cell r="F3261">
            <v>0</v>
          </cell>
          <cell r="G3261">
            <v>476595000</v>
          </cell>
          <cell r="H3261">
            <v>0</v>
          </cell>
          <cell r="I3261">
            <v>0</v>
          </cell>
          <cell r="J3261">
            <v>0</v>
          </cell>
          <cell r="K3261">
            <v>476595000</v>
          </cell>
          <cell r="L3261">
            <v>0</v>
          </cell>
          <cell r="M3261">
            <v>228160000</v>
          </cell>
          <cell r="N3261">
            <v>0</v>
          </cell>
          <cell r="O3261">
            <v>228160000</v>
          </cell>
        </row>
        <row r="3262">
          <cell r="A3262" t="str">
            <v>D35990200020359992102020201004007</v>
          </cell>
          <cell r="B3262" t="str">
            <v>EQUIPO Y APARATOS DE RADIO, TELEVISIÓN Y COMUNICACIONES</v>
          </cell>
          <cell r="C3262">
            <v>476595000</v>
          </cell>
          <cell r="D3262">
            <v>0</v>
          </cell>
          <cell r="E3262">
            <v>476595000</v>
          </cell>
          <cell r="F3262">
            <v>0</v>
          </cell>
          <cell r="G3262">
            <v>476595000</v>
          </cell>
          <cell r="H3262">
            <v>0</v>
          </cell>
          <cell r="I3262">
            <v>0</v>
          </cell>
          <cell r="J3262">
            <v>0</v>
          </cell>
          <cell r="K3262">
            <v>476595000</v>
          </cell>
          <cell r="L3262">
            <v>0</v>
          </cell>
          <cell r="M3262">
            <v>228160000</v>
          </cell>
          <cell r="N3262">
            <v>0</v>
          </cell>
          <cell r="O3262">
            <v>228160000</v>
          </cell>
        </row>
        <row r="3263">
          <cell r="A3263" t="str">
            <v>D3599020002035999210202020100400708</v>
          </cell>
          <cell r="B3263" t="str">
            <v xml:space="preserve">PAQUETES DE SOFTWARE </v>
          </cell>
          <cell r="C3263">
            <v>476595000</v>
          </cell>
          <cell r="D3263">
            <v>0</v>
          </cell>
          <cell r="E3263">
            <v>476595000</v>
          </cell>
          <cell r="F3263">
            <v>0</v>
          </cell>
          <cell r="G3263">
            <v>476595000</v>
          </cell>
          <cell r="H3263">
            <v>0</v>
          </cell>
          <cell r="I3263">
            <v>0</v>
          </cell>
          <cell r="J3263">
            <v>0</v>
          </cell>
          <cell r="K3263">
            <v>476595000</v>
          </cell>
          <cell r="L3263">
            <v>0</v>
          </cell>
          <cell r="M3263">
            <v>228160000</v>
          </cell>
          <cell r="N3263">
            <v>0</v>
          </cell>
          <cell r="O3263">
            <v>228160000</v>
          </cell>
        </row>
        <row r="3264">
          <cell r="A3264" t="str">
            <v>D35990200020359992102020202</v>
          </cell>
          <cell r="B3264" t="str">
            <v>ADQUISICIÓN DE SERVICIOS</v>
          </cell>
          <cell r="C3264">
            <v>64610928</v>
          </cell>
          <cell r="D3264">
            <v>94693959</v>
          </cell>
          <cell r="E3264">
            <v>159304887</v>
          </cell>
          <cell r="F3264">
            <v>19618018</v>
          </cell>
          <cell r="G3264">
            <v>53500686</v>
          </cell>
          <cell r="H3264">
            <v>19618018</v>
          </cell>
          <cell r="I3264">
            <v>105804201</v>
          </cell>
          <cell r="J3264">
            <v>0</v>
          </cell>
          <cell r="K3264">
            <v>33882668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</row>
        <row r="3265">
          <cell r="A3265" t="str">
            <v>D35990200020359992102020202008</v>
          </cell>
          <cell r="B3265" t="str">
            <v>SERVICIOS PRESTADOS A LAS EMPRESAS Y SERVICIOS DE PRODUCCIÓN</v>
          </cell>
          <cell r="C3265">
            <v>64610928</v>
          </cell>
          <cell r="D3265">
            <v>94693959</v>
          </cell>
          <cell r="E3265">
            <v>159304887</v>
          </cell>
          <cell r="F3265">
            <v>19618018</v>
          </cell>
          <cell r="G3265">
            <v>53500686</v>
          </cell>
          <cell r="H3265">
            <v>19618018</v>
          </cell>
          <cell r="I3265">
            <v>105804201</v>
          </cell>
          <cell r="J3265">
            <v>0</v>
          </cell>
          <cell r="K3265">
            <v>33882668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</row>
        <row r="3266">
          <cell r="A3266" t="str">
            <v>D35990200020359992102020202008003</v>
          </cell>
          <cell r="B3266" t="str">
            <v>OTROS SERVICIOS PROFESIONALES, CIENTÍFICOS Y TÉCNICOS</v>
          </cell>
          <cell r="C3266">
            <v>55000000</v>
          </cell>
          <cell r="D3266">
            <v>94693959</v>
          </cell>
          <cell r="E3266">
            <v>149693959</v>
          </cell>
          <cell r="F3266">
            <v>19618018</v>
          </cell>
          <cell r="G3266">
            <v>43889758</v>
          </cell>
          <cell r="H3266">
            <v>19618018</v>
          </cell>
          <cell r="I3266">
            <v>105804201</v>
          </cell>
          <cell r="J3266">
            <v>0</v>
          </cell>
          <cell r="K3266">
            <v>24271740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</row>
        <row r="3267">
          <cell r="A3267" t="str">
            <v>D3599020002035999210202020200800301</v>
          </cell>
          <cell r="B3267" t="str">
            <v>SERVICIOS DE CONSULTORÍA EN ADMINISTRACIÓN Y SERVICIOS DE GESTIÓN; SERVICIOS DE TECNOLOGÍA DE LA INFORMACIÓN</v>
          </cell>
          <cell r="C3267">
            <v>55000000</v>
          </cell>
          <cell r="D3267">
            <v>94693959</v>
          </cell>
          <cell r="E3267">
            <v>149693959</v>
          </cell>
          <cell r="F3267">
            <v>19618018</v>
          </cell>
          <cell r="G3267">
            <v>43889758</v>
          </cell>
          <cell r="H3267">
            <v>19618018</v>
          </cell>
          <cell r="I3267">
            <v>105804201</v>
          </cell>
          <cell r="J3267">
            <v>0</v>
          </cell>
          <cell r="K3267">
            <v>24271740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</row>
        <row r="3268">
          <cell r="A3268" t="str">
            <v>D35990200020359992102020202008005</v>
          </cell>
          <cell r="B3268" t="str">
            <v>SERVICIOS DE SOPORTE</v>
          </cell>
          <cell r="C3268">
            <v>9610928</v>
          </cell>
          <cell r="D3268">
            <v>0</v>
          </cell>
          <cell r="E3268">
            <v>9610928</v>
          </cell>
          <cell r="F3268">
            <v>0</v>
          </cell>
          <cell r="G3268">
            <v>9610928</v>
          </cell>
          <cell r="H3268">
            <v>0</v>
          </cell>
          <cell r="I3268">
            <v>0</v>
          </cell>
          <cell r="J3268">
            <v>0</v>
          </cell>
          <cell r="K3268">
            <v>9610928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</row>
        <row r="3269">
          <cell r="A3269" t="str">
            <v>D3599020002035999210202020200800509</v>
          </cell>
          <cell r="B3269" t="str">
            <v>OTROS SERVICIOS AUXILIARES</v>
          </cell>
          <cell r="C3269">
            <v>9610928</v>
          </cell>
          <cell r="D3269">
            <v>0</v>
          </cell>
          <cell r="E3269">
            <v>9610928</v>
          </cell>
          <cell r="F3269">
            <v>0</v>
          </cell>
          <cell r="G3269">
            <v>9610928</v>
          </cell>
          <cell r="H3269">
            <v>0</v>
          </cell>
          <cell r="I3269">
            <v>0</v>
          </cell>
          <cell r="J3269">
            <v>0</v>
          </cell>
          <cell r="K3269">
            <v>9610928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</row>
        <row r="3270">
          <cell r="A3270" t="str">
            <v>D35990200020359992103</v>
          </cell>
          <cell r="B3270" t="str">
            <v>ACTUALIZAR LAS PUBLICACIONES, SERVICIOS Y CONTENIDOS DEL PORTAL OFRECIDOS EN LA WEB; Y FORTALECER LA ESTRATEGIA DE REDES SOCIALES DE ARTESANÍAS DE COLOMBIA.</v>
          </cell>
          <cell r="C3270">
            <v>131117332</v>
          </cell>
          <cell r="D3270">
            <v>0</v>
          </cell>
          <cell r="E3270">
            <v>131117332</v>
          </cell>
          <cell r="F3270">
            <v>0</v>
          </cell>
          <cell r="G3270">
            <v>131117332</v>
          </cell>
          <cell r="H3270">
            <v>0</v>
          </cell>
          <cell r="I3270">
            <v>0</v>
          </cell>
          <cell r="J3270">
            <v>0</v>
          </cell>
          <cell r="K3270">
            <v>131117332</v>
          </cell>
          <cell r="L3270">
            <v>10000000</v>
          </cell>
          <cell r="M3270">
            <v>61117332</v>
          </cell>
          <cell r="N3270">
            <v>10000000</v>
          </cell>
          <cell r="O3270">
            <v>61117332</v>
          </cell>
        </row>
        <row r="3271">
          <cell r="A3271" t="str">
            <v>D35990200020359992103020202</v>
          </cell>
          <cell r="B3271" t="str">
            <v>ADQUISICIÓN DE SERVICIOS</v>
          </cell>
          <cell r="C3271">
            <v>131117332</v>
          </cell>
          <cell r="D3271">
            <v>0</v>
          </cell>
          <cell r="E3271">
            <v>131117332</v>
          </cell>
          <cell r="F3271">
            <v>0</v>
          </cell>
          <cell r="G3271">
            <v>131117332</v>
          </cell>
          <cell r="H3271">
            <v>0</v>
          </cell>
          <cell r="I3271">
            <v>0</v>
          </cell>
          <cell r="J3271">
            <v>0</v>
          </cell>
          <cell r="K3271">
            <v>131117332</v>
          </cell>
          <cell r="L3271">
            <v>10000000</v>
          </cell>
          <cell r="M3271">
            <v>61117332</v>
          </cell>
          <cell r="N3271">
            <v>10000000</v>
          </cell>
          <cell r="O3271">
            <v>61117332</v>
          </cell>
        </row>
        <row r="3272">
          <cell r="A3272" t="str">
            <v>D35990200020359992103020202008</v>
          </cell>
          <cell r="B3272" t="str">
            <v>SERVICIOS PRESTADOS A LAS EMPRESAS Y SERVICIOS DE PRODUCCIÓN</v>
          </cell>
          <cell r="C3272">
            <v>131117332</v>
          </cell>
          <cell r="D3272">
            <v>0</v>
          </cell>
          <cell r="E3272">
            <v>131117332</v>
          </cell>
          <cell r="F3272">
            <v>0</v>
          </cell>
          <cell r="G3272">
            <v>131117332</v>
          </cell>
          <cell r="H3272">
            <v>0</v>
          </cell>
          <cell r="I3272">
            <v>0</v>
          </cell>
          <cell r="J3272">
            <v>0</v>
          </cell>
          <cell r="K3272">
            <v>131117332</v>
          </cell>
          <cell r="L3272">
            <v>10000000</v>
          </cell>
          <cell r="M3272">
            <v>61117332</v>
          </cell>
          <cell r="N3272">
            <v>10000000</v>
          </cell>
          <cell r="O3272">
            <v>61117332</v>
          </cell>
        </row>
        <row r="3273">
          <cell r="A3273" t="str">
            <v>D35990200020359992103020202008003</v>
          </cell>
          <cell r="B3273" t="str">
            <v>OTROS SERVICIOS PROFESIONALES, CIENTÍFICOS Y TÉCNICOS</v>
          </cell>
          <cell r="C3273">
            <v>131117332</v>
          </cell>
          <cell r="D3273">
            <v>0</v>
          </cell>
          <cell r="E3273">
            <v>131117332</v>
          </cell>
          <cell r="F3273">
            <v>0</v>
          </cell>
          <cell r="G3273">
            <v>131117332</v>
          </cell>
          <cell r="H3273">
            <v>0</v>
          </cell>
          <cell r="I3273">
            <v>0</v>
          </cell>
          <cell r="J3273">
            <v>0</v>
          </cell>
          <cell r="K3273">
            <v>131117332</v>
          </cell>
          <cell r="L3273">
            <v>10000000</v>
          </cell>
          <cell r="M3273">
            <v>61117332</v>
          </cell>
          <cell r="N3273">
            <v>10000000</v>
          </cell>
          <cell r="O3273">
            <v>61117332</v>
          </cell>
        </row>
        <row r="3274">
          <cell r="A3274" t="str">
            <v>D3599020002035999210302020200800309</v>
          </cell>
          <cell r="B3274" t="str">
            <v>OTROS SERVICIOS PROFESIONALES Y TÉCNICOS N.C.P.</v>
          </cell>
          <cell r="C3274">
            <v>131117332</v>
          </cell>
          <cell r="D3274">
            <v>0</v>
          </cell>
          <cell r="E3274">
            <v>131117332</v>
          </cell>
          <cell r="F3274">
            <v>0</v>
          </cell>
          <cell r="G3274">
            <v>131117332</v>
          </cell>
          <cell r="H3274">
            <v>0</v>
          </cell>
          <cell r="I3274">
            <v>0</v>
          </cell>
          <cell r="J3274">
            <v>0</v>
          </cell>
          <cell r="K3274">
            <v>131117332</v>
          </cell>
          <cell r="L3274">
            <v>10000000</v>
          </cell>
          <cell r="M3274">
            <v>61117332</v>
          </cell>
          <cell r="N3274">
            <v>10000000</v>
          </cell>
          <cell r="O3274">
            <v>61117332</v>
          </cell>
        </row>
        <row r="3275">
          <cell r="A3275" t="str">
            <v>D359902000203599923</v>
          </cell>
          <cell r="B3275" t="str">
            <v>SERVICIOS TECNOLÓGICOS</v>
          </cell>
          <cell r="C3275">
            <v>1450912024.9100001</v>
          </cell>
          <cell r="D3275">
            <v>-300519027.91000003</v>
          </cell>
          <cell r="E3275">
            <v>1150392997</v>
          </cell>
          <cell r="F3275">
            <v>82365754</v>
          </cell>
          <cell r="G3275">
            <v>676908265.90999997</v>
          </cell>
          <cell r="H3275">
            <v>143170541</v>
          </cell>
          <cell r="I3275">
            <v>473484731.08999997</v>
          </cell>
          <cell r="J3275">
            <v>218153724</v>
          </cell>
          <cell r="K3275">
            <v>533737724.91000003</v>
          </cell>
          <cell r="L3275">
            <v>83170354</v>
          </cell>
          <cell r="M3275">
            <v>155653221.91</v>
          </cell>
          <cell r="N3275">
            <v>11703933</v>
          </cell>
          <cell r="O3275">
            <v>80115867.909999996</v>
          </cell>
        </row>
        <row r="3276">
          <cell r="A3276" t="str">
            <v>D35990200020359992301</v>
          </cell>
          <cell r="B3276" t="str">
            <v>IMPLEMENTAR, ACTUALIZAR, REPONER Y/O RENOVAR RECURSO, SERVICIOS Y HERRAMIENTAS DE TECNOLOGÍAS DE LA INFORMACIÓN Y LAS COMUNICACIONES (TIC)</v>
          </cell>
          <cell r="C3276">
            <v>451593757</v>
          </cell>
          <cell r="D3276">
            <v>-92139904</v>
          </cell>
          <cell r="E3276">
            <v>359453853</v>
          </cell>
          <cell r="F3276">
            <v>-4084731</v>
          </cell>
          <cell r="G3276">
            <v>339369122</v>
          </cell>
          <cell r="H3276">
            <v>16000000</v>
          </cell>
          <cell r="I3276">
            <v>20084731</v>
          </cell>
          <cell r="J3276">
            <v>212473780</v>
          </cell>
          <cell r="K3276">
            <v>323369122</v>
          </cell>
          <cell r="L3276">
            <v>7633000</v>
          </cell>
          <cell r="M3276">
            <v>31580644</v>
          </cell>
          <cell r="N3276">
            <v>11703933</v>
          </cell>
          <cell r="O3276">
            <v>31580644</v>
          </cell>
        </row>
        <row r="3277">
          <cell r="A3277" t="str">
            <v>D35990200020359992301020201</v>
          </cell>
          <cell r="B3277" t="str">
            <v>MATERIALES Y SUMINISTROS</v>
          </cell>
          <cell r="C3277">
            <v>4303577</v>
          </cell>
          <cell r="D3277">
            <v>0</v>
          </cell>
          <cell r="E3277">
            <v>4303577</v>
          </cell>
          <cell r="F3277">
            <v>0</v>
          </cell>
          <cell r="G3277">
            <v>4303577</v>
          </cell>
          <cell r="H3277">
            <v>0</v>
          </cell>
          <cell r="I3277">
            <v>0</v>
          </cell>
          <cell r="J3277">
            <v>0</v>
          </cell>
          <cell r="K3277">
            <v>4303577</v>
          </cell>
          <cell r="L3277">
            <v>0</v>
          </cell>
          <cell r="M3277">
            <v>4303577</v>
          </cell>
          <cell r="N3277">
            <v>0</v>
          </cell>
          <cell r="O3277">
            <v>4303577</v>
          </cell>
        </row>
        <row r="3278">
          <cell r="A3278" t="str">
            <v>D35990200020359992301020201004</v>
          </cell>
          <cell r="B3278" t="str">
            <v>PRODUCTOS METÁLICOS Y PAQUETES DE SOFTWARE</v>
          </cell>
          <cell r="C3278">
            <v>4303577</v>
          </cell>
          <cell r="D3278">
            <v>0</v>
          </cell>
          <cell r="E3278">
            <v>4303577</v>
          </cell>
          <cell r="F3278">
            <v>0</v>
          </cell>
          <cell r="G3278">
            <v>4303577</v>
          </cell>
          <cell r="H3278">
            <v>0</v>
          </cell>
          <cell r="I3278">
            <v>0</v>
          </cell>
          <cell r="J3278">
            <v>0</v>
          </cell>
          <cell r="K3278">
            <v>4303577</v>
          </cell>
          <cell r="L3278">
            <v>0</v>
          </cell>
          <cell r="M3278">
            <v>4303577</v>
          </cell>
          <cell r="N3278">
            <v>0</v>
          </cell>
          <cell r="O3278">
            <v>4303577</v>
          </cell>
        </row>
        <row r="3279">
          <cell r="A3279" t="str">
            <v>D35990200020359992301020201004007</v>
          </cell>
          <cell r="B3279" t="str">
            <v>EQUIPO Y APARATOS DE RADIO, TELEVISIÓN Y COMUNICACIONES</v>
          </cell>
          <cell r="C3279">
            <v>4303577</v>
          </cell>
          <cell r="D3279">
            <v>0</v>
          </cell>
          <cell r="E3279">
            <v>4303577</v>
          </cell>
          <cell r="F3279">
            <v>0</v>
          </cell>
          <cell r="G3279">
            <v>4303577</v>
          </cell>
          <cell r="H3279">
            <v>0</v>
          </cell>
          <cell r="I3279">
            <v>0</v>
          </cell>
          <cell r="J3279">
            <v>0</v>
          </cell>
          <cell r="K3279">
            <v>4303577</v>
          </cell>
          <cell r="L3279">
            <v>0</v>
          </cell>
          <cell r="M3279">
            <v>4303577</v>
          </cell>
          <cell r="N3279">
            <v>0</v>
          </cell>
          <cell r="O3279">
            <v>4303577</v>
          </cell>
        </row>
        <row r="3280">
          <cell r="A3280" t="str">
            <v>D3599020002035999230102020100400708</v>
          </cell>
          <cell r="B3280" t="str">
            <v>PAQUETES DE SOFTWARE</v>
          </cell>
          <cell r="C3280">
            <v>4303577</v>
          </cell>
          <cell r="D3280">
            <v>0</v>
          </cell>
          <cell r="E3280">
            <v>4303577</v>
          </cell>
          <cell r="F3280">
            <v>0</v>
          </cell>
          <cell r="G3280">
            <v>4303577</v>
          </cell>
          <cell r="H3280">
            <v>0</v>
          </cell>
          <cell r="I3280">
            <v>0</v>
          </cell>
          <cell r="J3280">
            <v>0</v>
          </cell>
          <cell r="K3280">
            <v>4303577</v>
          </cell>
          <cell r="L3280">
            <v>0</v>
          </cell>
          <cell r="M3280">
            <v>4303577</v>
          </cell>
          <cell r="N3280">
            <v>0</v>
          </cell>
          <cell r="O3280">
            <v>4303577</v>
          </cell>
        </row>
        <row r="3281">
          <cell r="A3281" t="str">
            <v>D35990200020359992301020202</v>
          </cell>
          <cell r="B3281" t="str">
            <v>ADQUISICIÓN DE SERVICIOS</v>
          </cell>
          <cell r="C3281">
            <v>447290180</v>
          </cell>
          <cell r="D3281">
            <v>-92139904</v>
          </cell>
          <cell r="E3281">
            <v>355150276</v>
          </cell>
          <cell r="F3281">
            <v>-4084731</v>
          </cell>
          <cell r="G3281">
            <v>335065545</v>
          </cell>
          <cell r="H3281">
            <v>16000000</v>
          </cell>
          <cell r="I3281">
            <v>20084731</v>
          </cell>
          <cell r="J3281">
            <v>212473780</v>
          </cell>
          <cell r="K3281">
            <v>319065545</v>
          </cell>
          <cell r="L3281">
            <v>7633000</v>
          </cell>
          <cell r="M3281">
            <v>27277067</v>
          </cell>
          <cell r="N3281">
            <v>11703933</v>
          </cell>
          <cell r="O3281">
            <v>27277067</v>
          </cell>
        </row>
        <row r="3282">
          <cell r="A3282" t="str">
            <v>D35990200020359992301020202008</v>
          </cell>
          <cell r="B3282" t="str">
            <v>SERVICIOS PRESTADOS A LAS EMPRESAS Y SERVICIOS DE PRODUCCIÓN</v>
          </cell>
          <cell r="C3282">
            <v>447290180</v>
          </cell>
          <cell r="D3282">
            <v>-92139904</v>
          </cell>
          <cell r="E3282">
            <v>355150276</v>
          </cell>
          <cell r="F3282">
            <v>-4084731</v>
          </cell>
          <cell r="G3282">
            <v>335065545</v>
          </cell>
          <cell r="H3282">
            <v>16000000</v>
          </cell>
          <cell r="I3282">
            <v>20084731</v>
          </cell>
          <cell r="J3282">
            <v>212473780</v>
          </cell>
          <cell r="K3282">
            <v>319065545</v>
          </cell>
          <cell r="L3282">
            <v>7633000</v>
          </cell>
          <cell r="M3282">
            <v>27277067</v>
          </cell>
          <cell r="N3282">
            <v>11703933</v>
          </cell>
          <cell r="O3282">
            <v>27277067</v>
          </cell>
        </row>
        <row r="3283">
          <cell r="A3283" t="str">
            <v>D35990200020359992301020202008003</v>
          </cell>
          <cell r="B3283" t="str">
            <v>OTROS SERVICIOS PROFESIONALES, CIENTÍFICOS Y TÉCNICOS</v>
          </cell>
          <cell r="C3283">
            <v>447290180</v>
          </cell>
          <cell r="D3283">
            <v>-92139904</v>
          </cell>
          <cell r="E3283">
            <v>355150276</v>
          </cell>
          <cell r="F3283">
            <v>-4084731</v>
          </cell>
          <cell r="G3283">
            <v>335065545</v>
          </cell>
          <cell r="H3283">
            <v>16000000</v>
          </cell>
          <cell r="I3283">
            <v>20084731</v>
          </cell>
          <cell r="J3283">
            <v>212473780</v>
          </cell>
          <cell r="K3283">
            <v>319065545</v>
          </cell>
          <cell r="L3283">
            <v>7633000</v>
          </cell>
          <cell r="M3283">
            <v>27277067</v>
          </cell>
          <cell r="N3283">
            <v>11703933</v>
          </cell>
          <cell r="O3283">
            <v>27277067</v>
          </cell>
        </row>
        <row r="3284">
          <cell r="A3284" t="str">
            <v>D3599020002035999230102020200800301</v>
          </cell>
          <cell r="B3284" t="str">
            <v>SERVICIOS DE CONSULTORÍA EN ADMINISTRACIÓN Y SERVICIOS DE GESTIÓN; SERVICIOS DE TECNOLOGÍA DE LA INFORMACIÓN</v>
          </cell>
          <cell r="C3284">
            <v>447290180</v>
          </cell>
          <cell r="D3284">
            <v>-92139904</v>
          </cell>
          <cell r="E3284">
            <v>355150276</v>
          </cell>
          <cell r="F3284">
            <v>-4084731</v>
          </cell>
          <cell r="G3284">
            <v>335065545</v>
          </cell>
          <cell r="H3284">
            <v>16000000</v>
          </cell>
          <cell r="I3284">
            <v>20084731</v>
          </cell>
          <cell r="J3284">
            <v>212473780</v>
          </cell>
          <cell r="K3284">
            <v>319065545</v>
          </cell>
          <cell r="L3284">
            <v>7633000</v>
          </cell>
          <cell r="M3284">
            <v>27277067</v>
          </cell>
          <cell r="N3284">
            <v>11703933</v>
          </cell>
          <cell r="O3284">
            <v>27277067</v>
          </cell>
        </row>
        <row r="3285">
          <cell r="A3285" t="str">
            <v>D35990200020359992301020202008007</v>
          </cell>
          <cell r="B3285" t="str">
            <v>SERVICIOS DE MANTENIMIENTO, REPARACIÓN E INSTALACIÓN (EXCEPTO SERVICIOS DE CONSTRUCCIÓN)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</row>
        <row r="3286">
          <cell r="A3286" t="str">
            <v>D3599020002035999230102020200800701</v>
          </cell>
          <cell r="B3286" t="str">
            <v>SERVICIOS DE MANTENIMIENTO Y REPARACIÓN DE PRODUCTOS METÁLICOS ELABORADOS, MAQUINARIA Y EQUIPO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</row>
        <row r="3287">
          <cell r="A3287" t="str">
            <v>D35990200020359992302</v>
          </cell>
          <cell r="B3287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3287">
            <v>181659784.5</v>
          </cell>
          <cell r="D3287">
            <v>-4715387.5</v>
          </cell>
          <cell r="E3287">
            <v>176944397</v>
          </cell>
          <cell r="F3287">
            <v>0</v>
          </cell>
          <cell r="G3287">
            <v>176944396.5</v>
          </cell>
          <cell r="H3287">
            <v>0</v>
          </cell>
          <cell r="I3287">
            <v>0.5</v>
          </cell>
          <cell r="J3287">
            <v>0</v>
          </cell>
          <cell r="K3287">
            <v>176944396.5</v>
          </cell>
          <cell r="L3287">
            <v>75537354</v>
          </cell>
          <cell r="M3287">
            <v>96328315.5</v>
          </cell>
          <cell r="N3287">
            <v>0</v>
          </cell>
          <cell r="O3287">
            <v>20790961.5</v>
          </cell>
        </row>
        <row r="3288">
          <cell r="A3288" t="str">
            <v>D35990200020359992302020202</v>
          </cell>
          <cell r="B3288" t="str">
            <v>ADQUISICIÓN DE SERVICIOS</v>
          </cell>
          <cell r="C3288">
            <v>181659784.5</v>
          </cell>
          <cell r="D3288">
            <v>-4715387.5</v>
          </cell>
          <cell r="E3288">
            <v>176944397</v>
          </cell>
          <cell r="F3288">
            <v>0</v>
          </cell>
          <cell r="G3288">
            <v>176944396.5</v>
          </cell>
          <cell r="H3288">
            <v>0</v>
          </cell>
          <cell r="I3288">
            <v>0.5</v>
          </cell>
          <cell r="J3288">
            <v>0</v>
          </cell>
          <cell r="K3288">
            <v>176944396.5</v>
          </cell>
          <cell r="L3288">
            <v>75537354</v>
          </cell>
          <cell r="M3288">
            <v>96328315.5</v>
          </cell>
          <cell r="N3288">
            <v>0</v>
          </cell>
          <cell r="O3288">
            <v>20790961.5</v>
          </cell>
        </row>
        <row r="3289">
          <cell r="A3289" t="str">
            <v>D35990200020359992302020202008</v>
          </cell>
          <cell r="B3289" t="str">
            <v>SERVICIOS PRESTADOS A LAS EMPRESAS Y SERVICIOS DE PRODUCCIÓN</v>
          </cell>
          <cell r="C3289">
            <v>181659784.5</v>
          </cell>
          <cell r="D3289">
            <v>-4715387.5</v>
          </cell>
          <cell r="E3289">
            <v>176944397</v>
          </cell>
          <cell r="F3289">
            <v>0</v>
          </cell>
          <cell r="G3289">
            <v>176944396.5</v>
          </cell>
          <cell r="H3289">
            <v>0</v>
          </cell>
          <cell r="I3289">
            <v>0.5</v>
          </cell>
          <cell r="J3289">
            <v>0</v>
          </cell>
          <cell r="K3289">
            <v>176944396.5</v>
          </cell>
          <cell r="L3289">
            <v>75537354</v>
          </cell>
          <cell r="M3289">
            <v>96328315.5</v>
          </cell>
          <cell r="N3289">
            <v>0</v>
          </cell>
          <cell r="O3289">
            <v>20790961.5</v>
          </cell>
        </row>
        <row r="3290">
          <cell r="A3290" t="str">
            <v>D35990200020359992302020202008003</v>
          </cell>
          <cell r="B3290" t="str">
            <v>OTROS SERVICIOS PROFESIONALES, CIENTÍFICOS Y TÉCNICOS</v>
          </cell>
          <cell r="C3290">
            <v>181659784.5</v>
          </cell>
          <cell r="D3290">
            <v>-4715387.5</v>
          </cell>
          <cell r="E3290">
            <v>176944397</v>
          </cell>
          <cell r="F3290">
            <v>0</v>
          </cell>
          <cell r="G3290">
            <v>176944396.5</v>
          </cell>
          <cell r="H3290">
            <v>0</v>
          </cell>
          <cell r="I3290">
            <v>0.5</v>
          </cell>
          <cell r="J3290">
            <v>0</v>
          </cell>
          <cell r="K3290">
            <v>176944396.5</v>
          </cell>
          <cell r="L3290">
            <v>75537354</v>
          </cell>
          <cell r="M3290">
            <v>96328315.5</v>
          </cell>
          <cell r="N3290">
            <v>0</v>
          </cell>
          <cell r="O3290">
            <v>20790961.5</v>
          </cell>
        </row>
        <row r="3291">
          <cell r="A3291" t="str">
            <v>D3599020002035999230202020200800301</v>
          </cell>
          <cell r="B3291" t="str">
            <v>SERVICIOS DE CONSULTORÍA EN ADMINISTRACIÓN Y SERVICIOS DE GESTIÓN; SERVICIOS DE TECNOLOGÍA DE LA INFORMACIÓN</v>
          </cell>
          <cell r="C3291">
            <v>181659784.5</v>
          </cell>
          <cell r="D3291">
            <v>-4715387.5</v>
          </cell>
          <cell r="E3291">
            <v>176944397</v>
          </cell>
          <cell r="F3291">
            <v>0</v>
          </cell>
          <cell r="G3291">
            <v>176944396.5</v>
          </cell>
          <cell r="H3291">
            <v>0</v>
          </cell>
          <cell r="I3291">
            <v>0.5</v>
          </cell>
          <cell r="J3291">
            <v>0</v>
          </cell>
          <cell r="K3291">
            <v>176944396.5</v>
          </cell>
          <cell r="L3291">
            <v>75537354</v>
          </cell>
          <cell r="M3291">
            <v>96328315.5</v>
          </cell>
          <cell r="N3291">
            <v>0</v>
          </cell>
          <cell r="O3291">
            <v>20790961.5</v>
          </cell>
        </row>
        <row r="3292">
          <cell r="A3292" t="str">
            <v>D35990200020359992303</v>
          </cell>
          <cell r="B3292" t="str">
            <v>ACTUALIZAR, REPONER, RENOVAR E IMPLEMENTAR TECNOLOGÍAS DE SEGURIDAD PERIMETRAL, SEGURIDAD DIGITAL Y CIBERSEGURIDAD EN GENERAL.</v>
          </cell>
          <cell r="C3292">
            <v>817658483.41000009</v>
          </cell>
          <cell r="D3292">
            <v>-203663736.41000003</v>
          </cell>
          <cell r="E3292">
            <v>613994747</v>
          </cell>
          <cell r="F3292">
            <v>86450485</v>
          </cell>
          <cell r="G3292">
            <v>160594747.41</v>
          </cell>
          <cell r="H3292">
            <v>127170541</v>
          </cell>
          <cell r="I3292">
            <v>453399999.58999997</v>
          </cell>
          <cell r="J3292">
            <v>5679944</v>
          </cell>
          <cell r="K3292">
            <v>33424206.41</v>
          </cell>
          <cell r="L3292">
            <v>0</v>
          </cell>
          <cell r="M3292">
            <v>27744262.41</v>
          </cell>
          <cell r="N3292">
            <v>0</v>
          </cell>
          <cell r="O3292">
            <v>27744262.41</v>
          </cell>
        </row>
        <row r="3293">
          <cell r="A3293" t="str">
            <v>D35990200020359992303020201</v>
          </cell>
          <cell r="B3293" t="str">
            <v>MATERIALES Y SUMINISTROS</v>
          </cell>
          <cell r="C3293">
            <v>546916787.41000009</v>
          </cell>
          <cell r="D3293">
            <v>-109172525.41000003</v>
          </cell>
          <cell r="E3293">
            <v>437744262</v>
          </cell>
          <cell r="F3293">
            <v>3000000</v>
          </cell>
          <cell r="G3293">
            <v>30744262.41</v>
          </cell>
          <cell r="H3293">
            <v>0</v>
          </cell>
          <cell r="I3293">
            <v>406999999.58999997</v>
          </cell>
          <cell r="J3293">
            <v>3000000</v>
          </cell>
          <cell r="K3293">
            <v>30744262.41</v>
          </cell>
          <cell r="L3293">
            <v>0</v>
          </cell>
          <cell r="M3293">
            <v>27744262.41</v>
          </cell>
          <cell r="N3293">
            <v>0</v>
          </cell>
          <cell r="O3293">
            <v>27744262.41</v>
          </cell>
        </row>
        <row r="3294">
          <cell r="A3294" t="str">
            <v>D35990200020359992303020201004</v>
          </cell>
          <cell r="B3294" t="str">
            <v>PRODUCTOS METÁLICOS Y PAQUETES DE SOFTWARE</v>
          </cell>
          <cell r="C3294">
            <v>546916787.41000009</v>
          </cell>
          <cell r="D3294">
            <v>-109172525.41000003</v>
          </cell>
          <cell r="E3294">
            <v>437744262</v>
          </cell>
          <cell r="F3294">
            <v>3000000</v>
          </cell>
          <cell r="G3294">
            <v>30744262.41</v>
          </cell>
          <cell r="H3294">
            <v>0</v>
          </cell>
          <cell r="I3294">
            <v>406999999.58999997</v>
          </cell>
          <cell r="J3294">
            <v>3000000</v>
          </cell>
          <cell r="K3294">
            <v>30744262.41</v>
          </cell>
          <cell r="L3294">
            <v>0</v>
          </cell>
          <cell r="M3294">
            <v>27744262.41</v>
          </cell>
          <cell r="N3294">
            <v>0</v>
          </cell>
          <cell r="O3294">
            <v>27744262.41</v>
          </cell>
        </row>
        <row r="3295">
          <cell r="A3295" t="str">
            <v>D35990200020359992303020201004005</v>
          </cell>
          <cell r="B3295" t="str">
            <v>MAQUINARIA DE OFICINA, CONTABILIDAD E INFORMÁTICA</v>
          </cell>
          <cell r="C3295">
            <v>522823057.41000003</v>
          </cell>
          <cell r="D3295">
            <v>-109172525.41000003</v>
          </cell>
          <cell r="E3295">
            <v>413650532</v>
          </cell>
          <cell r="F3295">
            <v>3000000</v>
          </cell>
          <cell r="G3295">
            <v>6650532.4100000001</v>
          </cell>
          <cell r="H3295">
            <v>0</v>
          </cell>
          <cell r="I3295">
            <v>406999999.58999997</v>
          </cell>
          <cell r="J3295">
            <v>3000000</v>
          </cell>
          <cell r="K3295">
            <v>6650532.4100000001</v>
          </cell>
          <cell r="L3295">
            <v>0</v>
          </cell>
          <cell r="M3295">
            <v>3650532.41</v>
          </cell>
          <cell r="N3295">
            <v>0</v>
          </cell>
          <cell r="O3295">
            <v>3650532.41</v>
          </cell>
        </row>
        <row r="3296">
          <cell r="A3296" t="str">
            <v>D3599020002035999230302020100400502</v>
          </cell>
          <cell r="B3296" t="str">
            <v>MAQUINARIA DE INFORMÁTICA Y SUS PARTES, PIEZAS Y ACCESORIOS</v>
          </cell>
          <cell r="C3296">
            <v>522823057.41000003</v>
          </cell>
          <cell r="D3296">
            <v>-109172525.41000003</v>
          </cell>
          <cell r="E3296">
            <v>413650532</v>
          </cell>
          <cell r="F3296">
            <v>3000000</v>
          </cell>
          <cell r="G3296">
            <v>6650532.4100000001</v>
          </cell>
          <cell r="H3296">
            <v>0</v>
          </cell>
          <cell r="I3296">
            <v>406999999.58999997</v>
          </cell>
          <cell r="J3296">
            <v>3000000</v>
          </cell>
          <cell r="K3296">
            <v>6650532.4100000001</v>
          </cell>
          <cell r="L3296">
            <v>0</v>
          </cell>
          <cell r="M3296">
            <v>3650532.41</v>
          </cell>
          <cell r="N3296">
            <v>0</v>
          </cell>
          <cell r="O3296">
            <v>3650532.41</v>
          </cell>
        </row>
        <row r="3297">
          <cell r="A3297" t="str">
            <v>D35990200020359992303020201004007</v>
          </cell>
          <cell r="B3297" t="str">
            <v>EQUIPO Y APARATOS DE RADIO, TELEVISIÓN Y COMUNICACIONES</v>
          </cell>
          <cell r="C3297">
            <v>24093730</v>
          </cell>
          <cell r="D3297">
            <v>0</v>
          </cell>
          <cell r="E3297">
            <v>24093730</v>
          </cell>
          <cell r="F3297">
            <v>0</v>
          </cell>
          <cell r="G3297">
            <v>24093730</v>
          </cell>
          <cell r="H3297">
            <v>0</v>
          </cell>
          <cell r="I3297">
            <v>0</v>
          </cell>
          <cell r="J3297">
            <v>0</v>
          </cell>
          <cell r="K3297">
            <v>24093730</v>
          </cell>
          <cell r="L3297">
            <v>0</v>
          </cell>
          <cell r="M3297">
            <v>24093730</v>
          </cell>
          <cell r="N3297">
            <v>0</v>
          </cell>
          <cell r="O3297">
            <v>24093730</v>
          </cell>
        </row>
        <row r="3298">
          <cell r="A3298" t="str">
            <v>D3599020002035999230302020100400708</v>
          </cell>
          <cell r="B3298" t="str">
            <v>PAQUETES DE SOFTWARE</v>
          </cell>
          <cell r="C3298">
            <v>24093730</v>
          </cell>
          <cell r="D3298">
            <v>0</v>
          </cell>
          <cell r="E3298">
            <v>24093730</v>
          </cell>
          <cell r="F3298">
            <v>0</v>
          </cell>
          <cell r="G3298">
            <v>24093730</v>
          </cell>
          <cell r="H3298">
            <v>0</v>
          </cell>
          <cell r="I3298">
            <v>0</v>
          </cell>
          <cell r="J3298">
            <v>0</v>
          </cell>
          <cell r="K3298">
            <v>24093730</v>
          </cell>
          <cell r="L3298">
            <v>0</v>
          </cell>
          <cell r="M3298">
            <v>24093730</v>
          </cell>
          <cell r="N3298">
            <v>0</v>
          </cell>
          <cell r="O3298">
            <v>24093730</v>
          </cell>
        </row>
        <row r="3299">
          <cell r="A3299" t="str">
            <v>D35990200020359992303020202</v>
          </cell>
          <cell r="B3299" t="str">
            <v>ADQUISICIÓN DE SERVICIOS</v>
          </cell>
          <cell r="C3299">
            <v>270741696</v>
          </cell>
          <cell r="D3299">
            <v>-94491211</v>
          </cell>
          <cell r="E3299">
            <v>176250485</v>
          </cell>
          <cell r="F3299">
            <v>83450485</v>
          </cell>
          <cell r="G3299">
            <v>129850485</v>
          </cell>
          <cell r="H3299">
            <v>127170541</v>
          </cell>
          <cell r="I3299">
            <v>46400000</v>
          </cell>
          <cell r="J3299">
            <v>2679944</v>
          </cell>
          <cell r="K3299">
            <v>2679944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</row>
        <row r="3300">
          <cell r="A3300" t="str">
            <v>D35990200020359992303020202008</v>
          </cell>
          <cell r="B3300" t="str">
            <v>SERVICIOS PRESTADOS A LAS EMPRESAS Y SERVICIOS DE PRODUCCIÓN</v>
          </cell>
          <cell r="C3300">
            <v>270741696</v>
          </cell>
          <cell r="D3300">
            <v>-94491211</v>
          </cell>
          <cell r="E3300">
            <v>176250485</v>
          </cell>
          <cell r="F3300">
            <v>83450485</v>
          </cell>
          <cell r="G3300">
            <v>129850485</v>
          </cell>
          <cell r="H3300">
            <v>127170541</v>
          </cell>
          <cell r="I3300">
            <v>46400000</v>
          </cell>
          <cell r="J3300">
            <v>2679944</v>
          </cell>
          <cell r="K3300">
            <v>2679944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</row>
        <row r="3301">
          <cell r="A3301" t="str">
            <v>D35990200020359992303020202008003</v>
          </cell>
          <cell r="B3301" t="str">
            <v>OTROS SERVICIOS PROFESIONALES, CIENTÍFICOS Y TÉCNICOS</v>
          </cell>
          <cell r="C3301">
            <v>270741696</v>
          </cell>
          <cell r="D3301">
            <v>-94491211</v>
          </cell>
          <cell r="E3301">
            <v>176250485</v>
          </cell>
          <cell r="F3301">
            <v>83450485</v>
          </cell>
          <cell r="G3301">
            <v>129850485</v>
          </cell>
          <cell r="H3301">
            <v>127170541</v>
          </cell>
          <cell r="I3301">
            <v>46400000</v>
          </cell>
          <cell r="J3301">
            <v>2679944</v>
          </cell>
          <cell r="K3301">
            <v>2679944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</row>
        <row r="3302">
          <cell r="A3302" t="str">
            <v>D3599020002035999230302020200800301</v>
          </cell>
          <cell r="B3302" t="str">
            <v>SERVICIOS DE CONSULTORÍA EN ADMINISTRACIÓN Y SERVICIOS DE GESTIÓN; SERVICIOS DE TECNOLOGÍA DE LA INFORMACIÓN</v>
          </cell>
          <cell r="C3302">
            <v>270741696</v>
          </cell>
          <cell r="D3302">
            <v>-94491211</v>
          </cell>
          <cell r="E3302">
            <v>176250485</v>
          </cell>
          <cell r="F3302">
            <v>83450485</v>
          </cell>
          <cell r="G3302">
            <v>129850485</v>
          </cell>
          <cell r="H3302">
            <v>127170541</v>
          </cell>
          <cell r="I3302">
            <v>46400000</v>
          </cell>
          <cell r="J3302">
            <v>2679944</v>
          </cell>
          <cell r="K3302">
            <v>2679944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</row>
        <row r="3303">
          <cell r="A3303" t="str">
            <v>D359902000203599925</v>
          </cell>
          <cell r="B3303" t="str">
            <v>SERVICIO DE IMPLEMENTACIÓN SISTEMA DE GESTIÓN</v>
          </cell>
          <cell r="C3303">
            <v>20000000</v>
          </cell>
          <cell r="D3303">
            <v>0</v>
          </cell>
          <cell r="E3303">
            <v>20000000</v>
          </cell>
          <cell r="F3303">
            <v>0</v>
          </cell>
          <cell r="G3303">
            <v>0</v>
          </cell>
          <cell r="H3303">
            <v>0</v>
          </cell>
          <cell r="I3303">
            <v>20000000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</row>
        <row r="3304">
          <cell r="A3304" t="str">
            <v>D35990200020359992501</v>
          </cell>
          <cell r="B3304" t="str">
            <v>DESARROLLAR PROGRAMA DE GESTIÓN DE DESEMPEÑO</v>
          </cell>
          <cell r="C3304">
            <v>20000000</v>
          </cell>
          <cell r="D3304">
            <v>0</v>
          </cell>
          <cell r="E3304">
            <v>20000000</v>
          </cell>
          <cell r="F3304">
            <v>0</v>
          </cell>
          <cell r="G3304">
            <v>0</v>
          </cell>
          <cell r="H3304">
            <v>0</v>
          </cell>
          <cell r="I3304">
            <v>20000000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</row>
        <row r="3305">
          <cell r="A3305" t="str">
            <v>D35990200020359992501020202</v>
          </cell>
          <cell r="B3305" t="str">
            <v>ADQUISICIÓN DE SERVICIOS</v>
          </cell>
          <cell r="C3305">
            <v>20000000</v>
          </cell>
          <cell r="D3305">
            <v>0</v>
          </cell>
          <cell r="E3305">
            <v>20000000</v>
          </cell>
          <cell r="F3305">
            <v>0</v>
          </cell>
          <cell r="G3305">
            <v>0</v>
          </cell>
          <cell r="H3305">
            <v>0</v>
          </cell>
          <cell r="I3305">
            <v>20000000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</row>
        <row r="3306">
          <cell r="A3306" t="str">
            <v>D35990200020359992501020202008</v>
          </cell>
          <cell r="B3306" t="str">
            <v>SERVICIOS PRESTADOS A LAS EMPRESAS Y SERVICIOS DE PRODUCCIÓN</v>
          </cell>
          <cell r="C3306">
            <v>20000000</v>
          </cell>
          <cell r="D3306">
            <v>0</v>
          </cell>
          <cell r="E3306">
            <v>20000000</v>
          </cell>
          <cell r="F3306">
            <v>0</v>
          </cell>
          <cell r="G3306">
            <v>0</v>
          </cell>
          <cell r="H3306">
            <v>0</v>
          </cell>
          <cell r="I3306">
            <v>20000000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</row>
        <row r="3307">
          <cell r="A3307" t="str">
            <v>D35990200020359992501020202008003</v>
          </cell>
          <cell r="B3307" t="str">
            <v>OTROS SERVICIOS PROFESIONALES, CIENTÍFICOS Y TÉCNICOS</v>
          </cell>
          <cell r="C3307">
            <v>20000000</v>
          </cell>
          <cell r="D3307">
            <v>0</v>
          </cell>
          <cell r="E3307">
            <v>20000000</v>
          </cell>
          <cell r="F3307">
            <v>0</v>
          </cell>
          <cell r="G3307">
            <v>0</v>
          </cell>
          <cell r="H3307">
            <v>0</v>
          </cell>
          <cell r="I3307">
            <v>20000000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</row>
        <row r="3308">
          <cell r="A3308" t="str">
            <v>D3599020002035999250102020200800301</v>
          </cell>
          <cell r="B3308" t="str">
            <v>SERVICIOS DE CONSULTORÍA EN ADMINISTRACIÓN Y SERVICIOS DE GESTIÓN; SERVICIOS DE TECNOLOGÍA DE LA INFORMACIÓN</v>
          </cell>
          <cell r="C3308">
            <v>20000000</v>
          </cell>
          <cell r="D3308">
            <v>0</v>
          </cell>
          <cell r="E3308">
            <v>20000000</v>
          </cell>
          <cell r="F3308">
            <v>0</v>
          </cell>
          <cell r="G3308">
            <v>0</v>
          </cell>
          <cell r="H3308">
            <v>0</v>
          </cell>
          <cell r="I3308">
            <v>20000000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</row>
        <row r="3309">
          <cell r="A3309" t="str">
            <v>E</v>
          </cell>
          <cell r="B3309" t="str">
            <v>DISPONIBILIDAD FINAL</v>
          </cell>
          <cell r="C3309">
            <v>469234409</v>
          </cell>
          <cell r="D3309">
            <v>0</v>
          </cell>
          <cell r="E3309">
            <v>469234409</v>
          </cell>
          <cell r="F3309">
            <v>0</v>
          </cell>
          <cell r="G3309">
            <v>0</v>
          </cell>
          <cell r="H3309">
            <v>0</v>
          </cell>
          <cell r="I3309">
            <v>469234409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</row>
        <row r="3310">
          <cell r="A3310" t="str">
            <v>E8000</v>
          </cell>
          <cell r="B3310" t="str">
            <v>DISPONIBILIDAD FINAL</v>
          </cell>
          <cell r="C3310">
            <v>469234409</v>
          </cell>
          <cell r="D3310">
            <v>0</v>
          </cell>
          <cell r="E3310">
            <v>469234409</v>
          </cell>
          <cell r="F3310">
            <v>0</v>
          </cell>
          <cell r="G3310">
            <v>0</v>
          </cell>
          <cell r="H3310">
            <v>0</v>
          </cell>
          <cell r="I3310">
            <v>469234409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</row>
      </sheetData>
      <sheetData sheetId="2" refreshError="1"/>
      <sheetData sheetId="3">
        <row r="8">
          <cell r="E8">
            <v>7959508430</v>
          </cell>
        </row>
        <row r="20">
          <cell r="E20">
            <v>2503916855</v>
          </cell>
        </row>
        <row r="28">
          <cell r="E28">
            <v>2344563733</v>
          </cell>
        </row>
        <row r="45">
          <cell r="E45">
            <v>3252572.24</v>
          </cell>
        </row>
        <row r="47">
          <cell r="E47">
            <v>43022758</v>
          </cell>
        </row>
        <row r="66">
          <cell r="E66">
            <v>479864499</v>
          </cell>
        </row>
        <row r="79">
          <cell r="E79">
            <v>43700000</v>
          </cell>
        </row>
        <row r="83">
          <cell r="E83">
            <v>242468463</v>
          </cell>
        </row>
        <row r="95">
          <cell r="E95">
            <v>295963343</v>
          </cell>
        </row>
        <row r="98">
          <cell r="E98">
            <v>3051611161.73</v>
          </cell>
        </row>
        <row r="120">
          <cell r="E120">
            <v>33442810</v>
          </cell>
        </row>
        <row r="131">
          <cell r="E131">
            <v>20273800</v>
          </cell>
        </row>
        <row r="136">
          <cell r="E136">
            <v>331450486</v>
          </cell>
        </row>
        <row r="142">
          <cell r="E142">
            <v>107472600</v>
          </cell>
        </row>
        <row r="145">
          <cell r="E145">
            <v>474261988</v>
          </cell>
        </row>
        <row r="152">
          <cell r="E152">
            <v>17472000</v>
          </cell>
        </row>
        <row r="277">
          <cell r="E277">
            <v>4909126327.4099998</v>
          </cell>
        </row>
        <row r="496">
          <cell r="E496">
            <v>167493347</v>
          </cell>
        </row>
        <row r="951">
          <cell r="E951">
            <v>2800000</v>
          </cell>
        </row>
        <row r="1147">
          <cell r="E1147">
            <v>8680218198</v>
          </cell>
        </row>
        <row r="1763">
          <cell r="E1763">
            <v>989890138</v>
          </cell>
        </row>
        <row r="2218">
          <cell r="E2218">
            <v>1215490340</v>
          </cell>
        </row>
        <row r="2673">
          <cell r="E2673">
            <v>226187438</v>
          </cell>
        </row>
        <row r="3129">
          <cell r="E3129">
            <v>399087667</v>
          </cell>
        </row>
        <row r="3176">
          <cell r="E3176">
            <v>2616382967.0900002</v>
          </cell>
        </row>
      </sheetData>
      <sheetData sheetId="4">
        <row r="8">
          <cell r="E8">
            <v>1992152440</v>
          </cell>
        </row>
        <row r="20">
          <cell r="E20">
            <v>434573818</v>
          </cell>
        </row>
        <row r="28">
          <cell r="E28">
            <v>305421067</v>
          </cell>
        </row>
        <row r="47">
          <cell r="E47">
            <v>2822869</v>
          </cell>
        </row>
        <row r="82">
          <cell r="E82">
            <v>2361746</v>
          </cell>
        </row>
        <row r="97">
          <cell r="E97">
            <v>508024</v>
          </cell>
        </row>
        <row r="119">
          <cell r="E119">
            <v>225900</v>
          </cell>
        </row>
        <row r="157">
          <cell r="E157">
            <v>1004003</v>
          </cell>
        </row>
        <row r="161">
          <cell r="E161">
            <v>925908776.40999997</v>
          </cell>
        </row>
        <row r="176">
          <cell r="E176">
            <v>1658475562.4399998</v>
          </cell>
        </row>
        <row r="202">
          <cell r="E202">
            <v>8277360</v>
          </cell>
        </row>
        <row r="214">
          <cell r="E214">
            <v>16224400</v>
          </cell>
        </row>
        <row r="218">
          <cell r="E218">
            <v>106870672</v>
          </cell>
        </row>
        <row r="230">
          <cell r="E230">
            <v>591308399.94000006</v>
          </cell>
        </row>
        <row r="240">
          <cell r="E240">
            <v>467018604</v>
          </cell>
        </row>
        <row r="262">
          <cell r="E262">
            <v>68766000</v>
          </cell>
        </row>
        <row r="274">
          <cell r="E274">
            <v>2993370</v>
          </cell>
        </row>
        <row r="485">
          <cell r="E485">
            <v>10709800</v>
          </cell>
        </row>
        <row r="1136">
          <cell r="E1136">
            <v>3296000000</v>
          </cell>
        </row>
        <row r="1606">
          <cell r="E1606">
            <v>259879354</v>
          </cell>
        </row>
        <row r="1990">
          <cell r="E1990">
            <v>553173557</v>
          </cell>
        </row>
        <row r="3061">
          <cell r="E3061">
            <v>469234409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RESTT"/>
      <sheetName val="CXP"/>
      <sheetName val="Gts_Total (2)"/>
    </sheetNames>
    <sheetDataSet>
      <sheetData sheetId="0"/>
      <sheetData sheetId="1"/>
      <sheetData sheetId="2"/>
      <sheetData sheetId="3">
        <row r="4">
          <cell r="A4" t="str">
            <v>A</v>
          </cell>
          <cell r="B4" t="str">
            <v>GASTOS DE FUNCIONAMIENTO</v>
          </cell>
          <cell r="C4">
            <v>17952245498.970001</v>
          </cell>
          <cell r="D4">
            <v>2738065864</v>
          </cell>
          <cell r="E4">
            <v>20690311362.970001</v>
          </cell>
          <cell r="F4">
            <v>292398998.26999998</v>
          </cell>
          <cell r="G4">
            <v>7672987</v>
          </cell>
          <cell r="H4">
            <v>300071985.26999998</v>
          </cell>
          <cell r="I4">
            <v>255355502.75999999</v>
          </cell>
          <cell r="J4">
            <v>0</v>
          </cell>
          <cell r="K4">
            <v>255355502.75999999</v>
          </cell>
          <cell r="L4">
            <v>555427488.02999997</v>
          </cell>
        </row>
        <row r="5">
          <cell r="A5" t="str">
            <v>A01</v>
          </cell>
          <cell r="B5" t="str">
            <v>GASTOS DE PERSONAL</v>
          </cell>
          <cell r="C5">
            <v>12807989018</v>
          </cell>
          <cell r="D5">
            <v>2732147325</v>
          </cell>
          <cell r="E5">
            <v>15540136343</v>
          </cell>
          <cell r="F5">
            <v>11995315</v>
          </cell>
          <cell r="G5">
            <v>1591526</v>
          </cell>
          <cell r="H5">
            <v>13586841</v>
          </cell>
          <cell r="I5">
            <v>0</v>
          </cell>
          <cell r="J5">
            <v>0</v>
          </cell>
          <cell r="K5">
            <v>0</v>
          </cell>
          <cell r="L5">
            <v>13586841</v>
          </cell>
        </row>
        <row r="6">
          <cell r="A6" t="str">
            <v>A0101</v>
          </cell>
          <cell r="B6" t="str">
            <v>PLANTA DE PERSONAL PERMANENTE</v>
          </cell>
          <cell r="C6">
            <v>12807989018</v>
          </cell>
          <cell r="D6">
            <v>2732147325</v>
          </cell>
          <cell r="E6">
            <v>15540136343</v>
          </cell>
          <cell r="F6">
            <v>11995315</v>
          </cell>
          <cell r="G6">
            <v>1591526</v>
          </cell>
          <cell r="H6">
            <v>13586841</v>
          </cell>
          <cell r="I6">
            <v>0</v>
          </cell>
          <cell r="J6">
            <v>0</v>
          </cell>
          <cell r="K6">
            <v>0</v>
          </cell>
          <cell r="L6">
            <v>13586841</v>
          </cell>
        </row>
        <row r="7">
          <cell r="A7" t="str">
            <v>A010101</v>
          </cell>
          <cell r="B7" t="str">
            <v>SALARIO</v>
          </cell>
          <cell r="C7">
            <v>7959508430</v>
          </cell>
          <cell r="D7">
            <v>1992152440</v>
          </cell>
          <cell r="E7">
            <v>9951660870</v>
          </cell>
          <cell r="F7">
            <v>5090041</v>
          </cell>
          <cell r="G7">
            <v>1591526</v>
          </cell>
          <cell r="H7">
            <v>6681567</v>
          </cell>
          <cell r="I7">
            <v>0</v>
          </cell>
          <cell r="J7">
            <v>0</v>
          </cell>
          <cell r="K7">
            <v>0</v>
          </cell>
          <cell r="L7">
            <v>6681567</v>
          </cell>
        </row>
        <row r="8">
          <cell r="A8" t="str">
            <v>A010101001</v>
          </cell>
          <cell r="B8" t="str">
            <v>FACTORES SALARIALES COMUNES</v>
          </cell>
          <cell r="C8">
            <v>7318776172</v>
          </cell>
          <cell r="D8">
            <v>1953926774</v>
          </cell>
          <cell r="E8">
            <v>9272702946</v>
          </cell>
          <cell r="F8">
            <v>5090041</v>
          </cell>
          <cell r="G8">
            <v>1591526</v>
          </cell>
          <cell r="H8">
            <v>6681567</v>
          </cell>
          <cell r="I8">
            <v>0</v>
          </cell>
          <cell r="J8">
            <v>0</v>
          </cell>
          <cell r="K8">
            <v>0</v>
          </cell>
          <cell r="L8">
            <v>6681567</v>
          </cell>
        </row>
        <row r="9">
          <cell r="A9" t="str">
            <v>A010101001001</v>
          </cell>
          <cell r="B9" t="str">
            <v>SUELDO BÁSICO</v>
          </cell>
          <cell r="C9">
            <v>4926843782</v>
          </cell>
          <cell r="D9">
            <v>1454651914</v>
          </cell>
          <cell r="E9">
            <v>6381495696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A010101001003</v>
          </cell>
          <cell r="B10" t="str">
            <v>PRIMA TÉCNICA SALARIAL</v>
          </cell>
          <cell r="C10">
            <v>420666701</v>
          </cell>
          <cell r="D10">
            <v>100481191</v>
          </cell>
          <cell r="E10">
            <v>521147892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A010101001005</v>
          </cell>
          <cell r="B11" t="str">
            <v>AUXILIO DE TRANSPORTE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A010101001006</v>
          </cell>
          <cell r="B12" t="str">
            <v>BONIFICACIÓN POR SERVICIOS PRESTADOS</v>
          </cell>
          <cell r="C12">
            <v>524264998</v>
          </cell>
          <cell r="D12">
            <v>98121439</v>
          </cell>
          <cell r="E12">
            <v>622386437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A010101001007</v>
          </cell>
          <cell r="B13" t="str">
            <v>PRIMA DE SERVICIO</v>
          </cell>
          <cell r="C13">
            <v>525830631</v>
          </cell>
          <cell r="D13">
            <v>78453298</v>
          </cell>
          <cell r="E13">
            <v>604283929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A010101001009</v>
          </cell>
          <cell r="B14" t="str">
            <v>PRIMA DE NAVIDAD</v>
          </cell>
          <cell r="C14">
            <v>517775920</v>
          </cell>
          <cell r="D14">
            <v>196365770</v>
          </cell>
          <cell r="E14">
            <v>714141690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A010101001010</v>
          </cell>
          <cell r="B15" t="str">
            <v>PRIMA DE VACACIONES</v>
          </cell>
          <cell r="C15">
            <v>403394140</v>
          </cell>
          <cell r="D15">
            <v>25853162</v>
          </cell>
          <cell r="E15">
            <v>429247302</v>
          </cell>
          <cell r="F15">
            <v>5090041</v>
          </cell>
          <cell r="G15">
            <v>1591526</v>
          </cell>
          <cell r="H15">
            <v>6681567</v>
          </cell>
          <cell r="I15">
            <v>0</v>
          </cell>
          <cell r="J15">
            <v>0</v>
          </cell>
          <cell r="K15">
            <v>0</v>
          </cell>
          <cell r="L15">
            <v>6681567</v>
          </cell>
        </row>
        <row r="16">
          <cell r="A16" t="str">
            <v>A010101002</v>
          </cell>
          <cell r="B16" t="str">
            <v>FACTORES SALARIALES ESPECIALES</v>
          </cell>
          <cell r="C16">
            <v>640732258</v>
          </cell>
          <cell r="D16">
            <v>38225666</v>
          </cell>
          <cell r="E16">
            <v>678957924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A010101002001</v>
          </cell>
          <cell r="B17" t="str">
            <v>PRIMA DE ANTIGÜEDAD</v>
          </cell>
          <cell r="C17">
            <v>325732132</v>
          </cell>
          <cell r="D17">
            <v>38225666</v>
          </cell>
          <cell r="E17">
            <v>363957798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A010101002002</v>
          </cell>
          <cell r="B18" t="str">
            <v>QUINQUENIOS</v>
          </cell>
          <cell r="C18">
            <v>315000126</v>
          </cell>
          <cell r="D18">
            <v>0</v>
          </cell>
          <cell r="E18">
            <v>315000126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A010102</v>
          </cell>
          <cell r="B19" t="str">
            <v>CONTRIBUCIONES INHERENTES A LA NÓMINA</v>
          </cell>
          <cell r="C19">
            <v>2503916855</v>
          </cell>
          <cell r="D19">
            <v>434573818</v>
          </cell>
          <cell r="E19">
            <v>2938490673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A010102001</v>
          </cell>
          <cell r="B20" t="str">
            <v>PENSIONES</v>
          </cell>
          <cell r="C20">
            <v>901540000</v>
          </cell>
          <cell r="D20">
            <v>185186100</v>
          </cell>
          <cell r="E20">
            <v>1086726100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A010102002</v>
          </cell>
          <cell r="B21" t="str">
            <v>SALUD</v>
          </cell>
          <cell r="C21">
            <v>293728800</v>
          </cell>
          <cell r="D21">
            <v>37273600</v>
          </cell>
          <cell r="E21">
            <v>331002400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A010102003</v>
          </cell>
          <cell r="B22" t="str">
            <v>APORTES DE CESANTÍAS</v>
          </cell>
          <cell r="C22">
            <v>707763955</v>
          </cell>
          <cell r="D22">
            <v>144252318</v>
          </cell>
          <cell r="E22">
            <v>852016273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A010102004</v>
          </cell>
          <cell r="B23" t="str">
            <v>CAJAS DE COMPENSACIÓN FAMILIAR</v>
          </cell>
          <cell r="C23">
            <v>353782200</v>
          </cell>
          <cell r="D23">
            <v>41594700</v>
          </cell>
          <cell r="E23">
            <v>395376900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A010102005</v>
          </cell>
          <cell r="B24" t="str">
            <v>APORTES GENERALES AL SISTEMA DE RIESGOS LABORALES</v>
          </cell>
          <cell r="C24">
            <v>41409700</v>
          </cell>
          <cell r="D24">
            <v>5119400</v>
          </cell>
          <cell r="E24">
            <v>46529100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A010102006</v>
          </cell>
          <cell r="B25" t="str">
            <v>APORTES AL ICBF</v>
          </cell>
          <cell r="C25">
            <v>124591700</v>
          </cell>
          <cell r="D25">
            <v>13694100</v>
          </cell>
          <cell r="E25">
            <v>138285800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A010102007</v>
          </cell>
          <cell r="B26" t="str">
            <v>APORTES AL SENA</v>
          </cell>
          <cell r="C26">
            <v>81100500</v>
          </cell>
          <cell r="D26">
            <v>7453600</v>
          </cell>
          <cell r="E26">
            <v>88554100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A010103</v>
          </cell>
          <cell r="B27" t="str">
            <v>REMUNERACIONES NO CONSTITUTIVAS DE FACTOR SALARIAL</v>
          </cell>
          <cell r="C27">
            <v>2344563733</v>
          </cell>
          <cell r="D27">
            <v>305421067</v>
          </cell>
          <cell r="E27">
            <v>2649984800</v>
          </cell>
          <cell r="F27">
            <v>6905274</v>
          </cell>
          <cell r="G27">
            <v>0</v>
          </cell>
          <cell r="H27">
            <v>6905274</v>
          </cell>
          <cell r="I27">
            <v>0</v>
          </cell>
          <cell r="J27">
            <v>0</v>
          </cell>
          <cell r="K27">
            <v>0</v>
          </cell>
          <cell r="L27">
            <v>6905274</v>
          </cell>
        </row>
        <row r="28">
          <cell r="A28" t="str">
            <v>A010103001</v>
          </cell>
          <cell r="B28" t="str">
            <v>PRESTACIONES SOCIALES SEGÚN DEFINICIÓN LEGAL</v>
          </cell>
          <cell r="C28">
            <v>438116137</v>
          </cell>
          <cell r="D28">
            <v>107107063</v>
          </cell>
          <cell r="E28">
            <v>545223200</v>
          </cell>
          <cell r="F28">
            <v>6905274</v>
          </cell>
          <cell r="G28">
            <v>0</v>
          </cell>
          <cell r="H28">
            <v>6905274</v>
          </cell>
          <cell r="I28">
            <v>0</v>
          </cell>
          <cell r="J28">
            <v>0</v>
          </cell>
          <cell r="K28">
            <v>0</v>
          </cell>
          <cell r="L28">
            <v>6905274</v>
          </cell>
        </row>
        <row r="29">
          <cell r="A29" t="str">
            <v>A010103001001</v>
          </cell>
          <cell r="B29" t="str">
            <v>SUELDO DE VACACIONES</v>
          </cell>
          <cell r="C29">
            <v>397132214</v>
          </cell>
          <cell r="D29">
            <v>96560147</v>
          </cell>
          <cell r="E29">
            <v>493692361</v>
          </cell>
          <cell r="F29">
            <v>6905274</v>
          </cell>
          <cell r="G29">
            <v>0</v>
          </cell>
          <cell r="H29">
            <v>6905274</v>
          </cell>
          <cell r="I29">
            <v>0</v>
          </cell>
          <cell r="J29">
            <v>0</v>
          </cell>
          <cell r="K29">
            <v>0</v>
          </cell>
          <cell r="L29">
            <v>6905274</v>
          </cell>
        </row>
        <row r="30">
          <cell r="A30" t="str">
            <v>A010103001002</v>
          </cell>
          <cell r="B30" t="str">
            <v>INDEMNIZACION DE VACACIONES</v>
          </cell>
          <cell r="C30">
            <v>37577562</v>
          </cell>
          <cell r="D30">
            <v>8162745</v>
          </cell>
          <cell r="E30">
            <v>45740307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A010103001003</v>
          </cell>
          <cell r="B31" t="str">
            <v>BONIFICACIÓN ESPECIAL DE RECREACIÓN</v>
          </cell>
          <cell r="C31">
            <v>3406361</v>
          </cell>
          <cell r="D31">
            <v>2384171</v>
          </cell>
          <cell r="E31">
            <v>5790532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A010103004</v>
          </cell>
          <cell r="B32" t="str">
            <v>PRIMA TÉCNICA NO SALARIAL</v>
          </cell>
          <cell r="C32">
            <v>1884269896</v>
          </cell>
          <cell r="D32">
            <v>198126104</v>
          </cell>
          <cell r="E32">
            <v>2082396000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A010103005</v>
          </cell>
          <cell r="B33" t="str">
            <v>AUXILIO POR MATERNIDAD</v>
          </cell>
          <cell r="C33">
            <v>1160000</v>
          </cell>
          <cell r="D33">
            <v>125300</v>
          </cell>
          <cell r="E33">
            <v>1285300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A010103007</v>
          </cell>
          <cell r="B34" t="str">
            <v>AUXILIO EDUCATIVO DE TRABAJADORES</v>
          </cell>
          <cell r="C34">
            <v>580000</v>
          </cell>
          <cell r="D34">
            <v>62600</v>
          </cell>
          <cell r="E34">
            <v>642600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20437700</v>
          </cell>
          <cell r="D35">
            <v>0</v>
          </cell>
          <cell r="E35">
            <v>20437700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A02</v>
          </cell>
          <cell r="B36" t="str">
            <v>ADQUISICIÓN DE BIENES Y SERVICIOS</v>
          </cell>
          <cell r="C36">
            <v>4213599406.9700003</v>
          </cell>
          <cell r="D36">
            <v>5918539</v>
          </cell>
          <cell r="E36">
            <v>4219517945.9700003</v>
          </cell>
          <cell r="F36">
            <v>218851069.26999998</v>
          </cell>
          <cell r="G36">
            <v>6081461</v>
          </cell>
          <cell r="H36">
            <v>224932530.26999998</v>
          </cell>
          <cell r="I36">
            <v>255355502.75999999</v>
          </cell>
          <cell r="J36">
            <v>0</v>
          </cell>
          <cell r="K36">
            <v>255355502.75999999</v>
          </cell>
          <cell r="L36">
            <v>480288033.02999997</v>
          </cell>
        </row>
        <row r="37">
          <cell r="A37" t="str">
            <v>A0201</v>
          </cell>
          <cell r="B37" t="str">
            <v>ADQUISICIÓN DE ACTIVOS NO FINANCIEROS</v>
          </cell>
          <cell r="C37">
            <v>4202000</v>
          </cell>
          <cell r="D37">
            <v>0</v>
          </cell>
          <cell r="E37">
            <v>4202000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A020101</v>
          </cell>
          <cell r="B38" t="str">
            <v xml:space="preserve">ACTIVOS FIJOS </v>
          </cell>
          <cell r="C38">
            <v>4202000</v>
          </cell>
          <cell r="D38">
            <v>0</v>
          </cell>
          <cell r="E38">
            <v>4202000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A020101004</v>
          </cell>
          <cell r="B39" t="str">
            <v>MAQUINARIA Y EQUIPO</v>
          </cell>
          <cell r="C39">
            <v>4202000</v>
          </cell>
          <cell r="D39">
            <v>0</v>
          </cell>
          <cell r="E39">
            <v>4202000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A020101004004</v>
          </cell>
          <cell r="B40" t="str">
            <v>MAQUINARIA PARA USOS ESPECIALES</v>
          </cell>
          <cell r="C40">
            <v>4202000</v>
          </cell>
          <cell r="D40">
            <v>0</v>
          </cell>
          <cell r="E40">
            <v>4202000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A020101004004080</v>
          </cell>
          <cell r="B41" t="str">
            <v>APARATOS DE USO DOMÉSTICO Y SUS PARTES Y PIEZAS</v>
          </cell>
          <cell r="C41">
            <v>4202000</v>
          </cell>
          <cell r="D41">
            <v>0</v>
          </cell>
          <cell r="E41">
            <v>4202000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A0202</v>
          </cell>
          <cell r="B42" t="str">
            <v>ADQUISICIONES DIFERENTES DE ACTIVOS</v>
          </cell>
          <cell r="C42">
            <v>4209397406.9700003</v>
          </cell>
          <cell r="D42">
            <v>5918539</v>
          </cell>
          <cell r="E42">
            <v>4215315945.9700003</v>
          </cell>
          <cell r="F42">
            <v>218851069.26999998</v>
          </cell>
          <cell r="G42">
            <v>6081461</v>
          </cell>
          <cell r="H42">
            <v>224932530.26999998</v>
          </cell>
          <cell r="I42">
            <v>255355502.75999999</v>
          </cell>
          <cell r="J42">
            <v>0</v>
          </cell>
          <cell r="K42">
            <v>255355502.75999999</v>
          </cell>
          <cell r="L42">
            <v>480288033.02999997</v>
          </cell>
        </row>
        <row r="43">
          <cell r="A43" t="str">
            <v>A020201</v>
          </cell>
          <cell r="B43" t="str">
            <v>MATERIALES Y SUMINISTROS</v>
          </cell>
          <cell r="C43">
            <v>494026753.24000001</v>
          </cell>
          <cell r="D43">
            <v>2303200</v>
          </cell>
          <cell r="E43">
            <v>496329953.24000001</v>
          </cell>
          <cell r="F43">
            <v>75286110</v>
          </cell>
          <cell r="G43">
            <v>6081461</v>
          </cell>
          <cell r="H43">
            <v>81367571</v>
          </cell>
          <cell r="I43">
            <v>33776202.759999998</v>
          </cell>
          <cell r="J43">
            <v>0</v>
          </cell>
          <cell r="K43">
            <v>33776202.759999998</v>
          </cell>
          <cell r="L43">
            <v>115143773.76000001</v>
          </cell>
        </row>
        <row r="44">
          <cell r="A44" t="str">
            <v>A020201002</v>
          </cell>
          <cell r="B44" t="str">
            <v>PRODUCTOS ALIMENTICIOS, BEBIDAS Y TABACO; TEXTILES, PRENDAS DE VESTIR Y PRODUCTOS DE CUERO</v>
          </cell>
          <cell r="C44">
            <v>2247924.2400000002</v>
          </cell>
          <cell r="D44">
            <v>0</v>
          </cell>
          <cell r="E44">
            <v>2247924.2400000002</v>
          </cell>
          <cell r="F44">
            <v>0</v>
          </cell>
          <cell r="G44">
            <v>0</v>
          </cell>
          <cell r="H44">
            <v>0</v>
          </cell>
          <cell r="I44">
            <v>2521733.7599999998</v>
          </cell>
          <cell r="J44">
            <v>0</v>
          </cell>
          <cell r="K44">
            <v>2521733.7599999998</v>
          </cell>
          <cell r="L44">
            <v>2521733.7599999998</v>
          </cell>
        </row>
        <row r="45">
          <cell r="A45" t="str">
            <v>A020201002008</v>
          </cell>
          <cell r="B45" t="str">
            <v>DOTACIÓN (PRENDAS DE VESTIR Y CALZADO)</v>
          </cell>
          <cell r="C45">
            <v>2247924.2400000002</v>
          </cell>
          <cell r="D45">
            <v>0</v>
          </cell>
          <cell r="E45">
            <v>2247924.2400000002</v>
          </cell>
          <cell r="F45">
            <v>0</v>
          </cell>
          <cell r="G45">
            <v>0</v>
          </cell>
          <cell r="H45">
            <v>0</v>
          </cell>
          <cell r="I45">
            <v>2521733.7599999998</v>
          </cell>
          <cell r="J45">
            <v>0</v>
          </cell>
          <cell r="K45">
            <v>2521733.7599999998</v>
          </cell>
          <cell r="L45">
            <v>2521733.7599999998</v>
          </cell>
        </row>
        <row r="46">
          <cell r="A46" t="str">
            <v>A020201003</v>
          </cell>
          <cell r="B46" t="str">
            <v>OTROS BIENES TRANSPORTABLES (EXCEPTO PRODUCTOS METÁLICOS, MAQUINARIA Y EQUIPO)</v>
          </cell>
          <cell r="C46">
            <v>39258330</v>
          </cell>
          <cell r="D46">
            <v>1803200</v>
          </cell>
          <cell r="E46">
            <v>41061530</v>
          </cell>
          <cell r="F46">
            <v>880037</v>
          </cell>
          <cell r="G46">
            <v>6081461</v>
          </cell>
          <cell r="H46">
            <v>6961498</v>
          </cell>
          <cell r="I46">
            <v>169141</v>
          </cell>
          <cell r="J46">
            <v>0</v>
          </cell>
          <cell r="K46">
            <v>169141</v>
          </cell>
          <cell r="L46">
            <v>7130639</v>
          </cell>
        </row>
        <row r="47">
          <cell r="A47" t="str">
            <v>A020201003001</v>
          </cell>
          <cell r="B47" t="str">
            <v>PRODUCTOS DE MADERA, CORCHO, CESTERÍA Y ESPARTERÍA</v>
          </cell>
          <cell r="C47">
            <v>603910</v>
          </cell>
          <cell r="D47">
            <v>0</v>
          </cell>
          <cell r="E47">
            <v>603910</v>
          </cell>
          <cell r="F47">
            <v>879990</v>
          </cell>
          <cell r="G47">
            <v>0</v>
          </cell>
          <cell r="H47">
            <v>879990</v>
          </cell>
          <cell r="I47">
            <v>16100</v>
          </cell>
          <cell r="J47">
            <v>0</v>
          </cell>
          <cell r="K47">
            <v>16100</v>
          </cell>
          <cell r="L47">
            <v>896090</v>
          </cell>
        </row>
        <row r="48">
          <cell r="A48" t="str">
            <v>A020201003002</v>
          </cell>
          <cell r="B48" t="str">
            <v>PASTA O PULPA, PAPEL Y PRODUCTOS DE PAPEL; IMPRESOS Y ARTÍCULOS RELACIONADOS</v>
          </cell>
          <cell r="C48">
            <v>4275953</v>
          </cell>
          <cell r="D48">
            <v>500000</v>
          </cell>
          <cell r="E48">
            <v>4775953</v>
          </cell>
          <cell r="F48">
            <v>47</v>
          </cell>
          <cell r="G48">
            <v>0</v>
          </cell>
          <cell r="H48">
            <v>47</v>
          </cell>
          <cell r="I48">
            <v>0</v>
          </cell>
          <cell r="J48">
            <v>0</v>
          </cell>
          <cell r="K48">
            <v>0</v>
          </cell>
          <cell r="L48">
            <v>47</v>
          </cell>
        </row>
        <row r="49">
          <cell r="A49" t="str">
            <v>A020201003002010</v>
          </cell>
          <cell r="B49" t="str">
            <v>PASTA DE PAPEL, PAPEL Y CARTÓN</v>
          </cell>
          <cell r="C49">
            <v>3275953</v>
          </cell>
          <cell r="D49">
            <v>0</v>
          </cell>
          <cell r="E49">
            <v>3275953</v>
          </cell>
          <cell r="F49">
            <v>47</v>
          </cell>
          <cell r="G49">
            <v>0</v>
          </cell>
          <cell r="H49">
            <v>47</v>
          </cell>
          <cell r="I49">
            <v>0</v>
          </cell>
          <cell r="J49">
            <v>0</v>
          </cell>
          <cell r="K49">
            <v>0</v>
          </cell>
          <cell r="L49">
            <v>47</v>
          </cell>
        </row>
        <row r="50">
          <cell r="A50" t="str">
            <v>A020201003002050</v>
          </cell>
          <cell r="B50" t="str">
            <v>MAPAS IMPRESOS; MÚSICA IMPRESA O EN MANUSCRITO; TARJETAS POSTALES, TARJETAS DE FELICITACIÓN, FOTOGRAFÍAS Y PLANOS</v>
          </cell>
          <cell r="C50">
            <v>1000000</v>
          </cell>
          <cell r="D50">
            <v>500000</v>
          </cell>
          <cell r="E50">
            <v>1500000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A020201003003</v>
          </cell>
          <cell r="B51" t="str">
            <v>PRODUCTOS DE HORNOS DE COQUE; PRODUCTOS DE REFINACIÓN DE PETRÓLEO Y COMBUSTIBLE NUCLEAR</v>
          </cell>
          <cell r="C51">
            <v>21122008</v>
          </cell>
          <cell r="D51">
            <v>803200</v>
          </cell>
          <cell r="E51">
            <v>21925208</v>
          </cell>
          <cell r="F51">
            <v>0</v>
          </cell>
          <cell r="G51">
            <v>6081461</v>
          </cell>
          <cell r="H51">
            <v>6081461</v>
          </cell>
          <cell r="I51">
            <v>0</v>
          </cell>
          <cell r="J51">
            <v>0</v>
          </cell>
          <cell r="K51">
            <v>0</v>
          </cell>
          <cell r="L51">
            <v>6081461</v>
          </cell>
        </row>
        <row r="52">
          <cell r="A52" t="str">
            <v>A020201003003030</v>
          </cell>
          <cell r="B52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2">
            <v>21122008</v>
          </cell>
          <cell r="D52">
            <v>803200</v>
          </cell>
          <cell r="E52">
            <v>21925208</v>
          </cell>
          <cell r="F52">
            <v>0</v>
          </cell>
          <cell r="G52">
            <v>6081461</v>
          </cell>
          <cell r="H52">
            <v>6081461</v>
          </cell>
          <cell r="I52">
            <v>0</v>
          </cell>
          <cell r="J52">
            <v>0</v>
          </cell>
          <cell r="K52">
            <v>0</v>
          </cell>
          <cell r="L52">
            <v>6081461</v>
          </cell>
        </row>
        <row r="53">
          <cell r="A53" t="str">
            <v>A020201003004</v>
          </cell>
          <cell r="B53" t="str">
            <v>QUÍMICOS BÁSICOS</v>
          </cell>
          <cell r="C53">
            <v>361500</v>
          </cell>
          <cell r="D53">
            <v>0</v>
          </cell>
          <cell r="E53">
            <v>361500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A020201003004040</v>
          </cell>
          <cell r="B54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54">
            <v>361500</v>
          </cell>
          <cell r="D54">
            <v>0</v>
          </cell>
          <cell r="E54">
            <v>361500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A020201003005</v>
          </cell>
          <cell r="B55" t="str">
            <v>OTROS PRODUCTOS QUÍMICOS; FIBRAS ARTIFICIALES (O FIBRAS INDUSTRIALES HECHAS POR EL HOMBRE)</v>
          </cell>
          <cell r="C55">
            <v>3515959</v>
          </cell>
          <cell r="D55">
            <v>0</v>
          </cell>
          <cell r="E55">
            <v>3515959</v>
          </cell>
          <cell r="F55">
            <v>0</v>
          </cell>
          <cell r="G55">
            <v>0</v>
          </cell>
          <cell r="H55">
            <v>0</v>
          </cell>
          <cell r="I55">
            <v>132041</v>
          </cell>
          <cell r="J55">
            <v>0</v>
          </cell>
          <cell r="K55">
            <v>132041</v>
          </cell>
          <cell r="L55">
            <v>132041</v>
          </cell>
        </row>
        <row r="56">
          <cell r="A56" t="str">
            <v>A020201003005010</v>
          </cell>
          <cell r="B56" t="str">
            <v>PINTURAS Y BARNICES Y PRODUCTOS RELACIONADOS; COLORES PARA LA PINTURA ARTÍSTICA; TINTAS</v>
          </cell>
          <cell r="C56">
            <v>235900</v>
          </cell>
          <cell r="D56">
            <v>0</v>
          </cell>
          <cell r="E56">
            <v>235900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A020201003005040</v>
          </cell>
          <cell r="B57" t="str">
            <v>PRODUCTOS QUÍMICOS N.C.P.</v>
          </cell>
          <cell r="C57">
            <v>3280059</v>
          </cell>
          <cell r="D57">
            <v>0</v>
          </cell>
          <cell r="E57">
            <v>3280059</v>
          </cell>
          <cell r="F57">
            <v>0</v>
          </cell>
          <cell r="G57">
            <v>0</v>
          </cell>
          <cell r="H57">
            <v>0</v>
          </cell>
          <cell r="I57">
            <v>132041</v>
          </cell>
          <cell r="J57">
            <v>0</v>
          </cell>
          <cell r="K57">
            <v>132041</v>
          </cell>
          <cell r="L57">
            <v>132041</v>
          </cell>
        </row>
        <row r="58">
          <cell r="A58" t="str">
            <v>A020201003006</v>
          </cell>
          <cell r="B58" t="str">
            <v>PRODUCTOS DE CAUCHO Y PLÁSTICO</v>
          </cell>
          <cell r="C58">
            <v>400000</v>
          </cell>
          <cell r="D58">
            <v>0</v>
          </cell>
          <cell r="E58">
            <v>400000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A020201003006020</v>
          </cell>
          <cell r="B59" t="str">
            <v>OTROS PRODUCTOS DE CAUCHO</v>
          </cell>
          <cell r="C59">
            <v>200000</v>
          </cell>
          <cell r="D59">
            <v>0</v>
          </cell>
          <cell r="E59">
            <v>200000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A020201003006090</v>
          </cell>
          <cell r="B60" t="str">
            <v>OTROS PRODUCTOS PLÁSTICOS</v>
          </cell>
          <cell r="C60">
            <v>200000</v>
          </cell>
          <cell r="D60">
            <v>0</v>
          </cell>
          <cell r="E60">
            <v>200000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A020201003007</v>
          </cell>
          <cell r="B61" t="str">
            <v>VIDRIO Y PRODUCTOS DE VIDRIO Y OTROS PRODUCTOS NO METÁLICOS N.C.P.</v>
          </cell>
          <cell r="C61">
            <v>979000</v>
          </cell>
          <cell r="D61">
            <v>0</v>
          </cell>
          <cell r="E61">
            <v>979000</v>
          </cell>
          <cell r="F61">
            <v>0</v>
          </cell>
          <cell r="G61">
            <v>0</v>
          </cell>
          <cell r="H61">
            <v>0</v>
          </cell>
          <cell r="I61">
            <v>21000</v>
          </cell>
          <cell r="J61">
            <v>0</v>
          </cell>
          <cell r="K61">
            <v>21000</v>
          </cell>
          <cell r="L61">
            <v>21000</v>
          </cell>
        </row>
        <row r="62">
          <cell r="A62" t="str">
            <v>A020201003007040</v>
          </cell>
          <cell r="B62" t="str">
            <v>YESO, CAL Y CEMENTO</v>
          </cell>
          <cell r="C62">
            <v>979000</v>
          </cell>
          <cell r="D62">
            <v>0</v>
          </cell>
          <cell r="E62">
            <v>979000</v>
          </cell>
          <cell r="F62">
            <v>0</v>
          </cell>
          <cell r="G62">
            <v>0</v>
          </cell>
          <cell r="H62">
            <v>0</v>
          </cell>
          <cell r="I62">
            <v>21000</v>
          </cell>
          <cell r="J62">
            <v>0</v>
          </cell>
          <cell r="K62">
            <v>21000</v>
          </cell>
          <cell r="L62">
            <v>21000</v>
          </cell>
        </row>
        <row r="63">
          <cell r="A63" t="str">
            <v>A020201003008</v>
          </cell>
          <cell r="B63" t="str">
            <v>OTROS BIENES TRANSPORTABLES N.C.P.</v>
          </cell>
          <cell r="C63">
            <v>8000000</v>
          </cell>
          <cell r="D63">
            <v>500000</v>
          </cell>
          <cell r="E63">
            <v>8500000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A020201003008090</v>
          </cell>
          <cell r="B64" t="str">
            <v>OTROS ARTÍCULOS MANUFACTURADOS N.C.P.</v>
          </cell>
          <cell r="C64">
            <v>8000000</v>
          </cell>
          <cell r="D64">
            <v>500000</v>
          </cell>
          <cell r="E64">
            <v>8500000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A020201004</v>
          </cell>
          <cell r="B65" t="str">
            <v>PRODUCTOS METÁLICOS Y PAQUETES DE SOFTWARE</v>
          </cell>
          <cell r="C65">
            <v>452520499</v>
          </cell>
          <cell r="D65">
            <v>500000</v>
          </cell>
          <cell r="E65">
            <v>453020499</v>
          </cell>
          <cell r="F65">
            <v>74406073</v>
          </cell>
          <cell r="G65">
            <v>0</v>
          </cell>
          <cell r="H65">
            <v>74406073</v>
          </cell>
          <cell r="I65">
            <v>31085328</v>
          </cell>
          <cell r="J65">
            <v>0</v>
          </cell>
          <cell r="K65">
            <v>31085328</v>
          </cell>
          <cell r="L65">
            <v>105491401</v>
          </cell>
        </row>
        <row r="66">
          <cell r="A66" t="str">
            <v>A020201004002</v>
          </cell>
          <cell r="B66" t="str">
            <v>PRODUCTOS METÁLICOS ELABORADOS (EXCEPTO MAQUINARIA Y EQUIPO)</v>
          </cell>
          <cell r="C66">
            <v>1000000</v>
          </cell>
          <cell r="D66">
            <v>0</v>
          </cell>
          <cell r="E66">
            <v>1000000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A020201004004</v>
          </cell>
          <cell r="B67" t="str">
            <v>MAQUINARIA PARA USOS ESPECIALES</v>
          </cell>
          <cell r="C67">
            <v>0</v>
          </cell>
          <cell r="D67">
            <v>500000</v>
          </cell>
          <cell r="E67">
            <v>500000</v>
          </cell>
          <cell r="F67">
            <v>0</v>
          </cell>
          <cell r="G67">
            <v>0</v>
          </cell>
          <cell r="H67">
            <v>0</v>
          </cell>
          <cell r="I67">
            <v>5000000</v>
          </cell>
          <cell r="J67">
            <v>0</v>
          </cell>
          <cell r="K67">
            <v>5000000</v>
          </cell>
          <cell r="L67">
            <v>5000000</v>
          </cell>
        </row>
        <row r="68">
          <cell r="A68" t="str">
            <v>A020201004004090</v>
          </cell>
          <cell r="B68" t="str">
            <v>OTRA MAQUINARIA PARA USOS ESPECIALES Y SUS PARTES Y PIEZAS</v>
          </cell>
          <cell r="C68">
            <v>0</v>
          </cell>
          <cell r="D68">
            <v>500000</v>
          </cell>
          <cell r="E68">
            <v>500000</v>
          </cell>
          <cell r="F68">
            <v>0</v>
          </cell>
          <cell r="G68">
            <v>0</v>
          </cell>
          <cell r="H68">
            <v>0</v>
          </cell>
          <cell r="I68">
            <v>5000000</v>
          </cell>
          <cell r="J68">
            <v>0</v>
          </cell>
          <cell r="K68">
            <v>5000000</v>
          </cell>
          <cell r="L68">
            <v>5000000</v>
          </cell>
        </row>
        <row r="69">
          <cell r="A69" t="str">
            <v>A020201004005</v>
          </cell>
          <cell r="B69" t="str">
            <v>MAQUINARIA DE OFICINA, CONTABILIDAD E INFORMÁTICA</v>
          </cell>
          <cell r="C69">
            <v>500000</v>
          </cell>
          <cell r="D69">
            <v>0</v>
          </cell>
          <cell r="E69">
            <v>500000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A020201004005020</v>
          </cell>
          <cell r="B70" t="str">
            <v>MAQUINARIA DE INFORMÁTICA Y SUS PARTES, PIEZAS Y ACCESORIOS</v>
          </cell>
          <cell r="C70">
            <v>500000</v>
          </cell>
          <cell r="D70">
            <v>0</v>
          </cell>
          <cell r="E70">
            <v>500000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A020201004007</v>
          </cell>
          <cell r="B71" t="str">
            <v>EQUIPO Y APARATOS DE RADIO, TELEVISIÓN Y COMUNICACIONES</v>
          </cell>
          <cell r="C71">
            <v>451020499</v>
          </cell>
          <cell r="D71">
            <v>0</v>
          </cell>
          <cell r="E71">
            <v>451020499</v>
          </cell>
          <cell r="F71">
            <v>74406073</v>
          </cell>
          <cell r="G71">
            <v>0</v>
          </cell>
          <cell r="H71">
            <v>74406073</v>
          </cell>
          <cell r="I71">
            <v>26085328</v>
          </cell>
          <cell r="J71">
            <v>0</v>
          </cell>
          <cell r="K71">
            <v>26085328</v>
          </cell>
          <cell r="L71">
            <v>100491401</v>
          </cell>
        </row>
        <row r="72">
          <cell r="A72" t="str">
            <v>A020201004007020</v>
          </cell>
          <cell r="B72" t="str">
            <v>APARATOS TRANSMISORES DE TELEVISIÓN Y RADIO; TELEVISIÓN, VIDEO Y CÁMARAS DIGITALES; TELÉFONOS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A020201004007030</v>
          </cell>
          <cell r="B73" t="str">
            <v>RADIORRECEPTORES Y RECEPTORES DE TELEVISIÓN; APARATOS PARA LA GRABACIÓN Y REPRODUCCIÓN DE SONIDO Y VIDEO; MICRÓFONOS, ALTAVOCES, AMPLIFICADORES, ETC.</v>
          </cell>
          <cell r="C73">
            <v>738372</v>
          </cell>
          <cell r="D73">
            <v>0</v>
          </cell>
          <cell r="E73">
            <v>738372</v>
          </cell>
          <cell r="F73">
            <v>0</v>
          </cell>
          <cell r="G73">
            <v>0</v>
          </cell>
          <cell r="H73">
            <v>0</v>
          </cell>
          <cell r="I73">
            <v>2452828</v>
          </cell>
          <cell r="J73">
            <v>0</v>
          </cell>
          <cell r="K73">
            <v>2452828</v>
          </cell>
          <cell r="L73">
            <v>2452828</v>
          </cell>
        </row>
        <row r="74">
          <cell r="A74" t="str">
            <v>A020201004007080</v>
          </cell>
          <cell r="B74" t="str">
            <v>PAQUETES DE SOFTWARE</v>
          </cell>
          <cell r="C74">
            <v>450282127</v>
          </cell>
          <cell r="D74">
            <v>0</v>
          </cell>
          <cell r="E74">
            <v>450282127</v>
          </cell>
          <cell r="F74">
            <v>74406073</v>
          </cell>
          <cell r="G74">
            <v>0</v>
          </cell>
          <cell r="H74">
            <v>74406073</v>
          </cell>
          <cell r="I74">
            <v>23632500</v>
          </cell>
          <cell r="J74">
            <v>0</v>
          </cell>
          <cell r="K74">
            <v>23632500</v>
          </cell>
          <cell r="L74">
            <v>98038573</v>
          </cell>
        </row>
        <row r="75">
          <cell r="A75" t="str">
            <v>A020202</v>
          </cell>
          <cell r="B75" t="str">
            <v>ADQUISICIÓN DE SERVICIOS</v>
          </cell>
          <cell r="C75">
            <v>3715370653.73</v>
          </cell>
          <cell r="D75">
            <v>3615339</v>
          </cell>
          <cell r="E75">
            <v>3718985992.73</v>
          </cell>
          <cell r="F75">
            <v>143564959.26999998</v>
          </cell>
          <cell r="G75">
            <v>0</v>
          </cell>
          <cell r="H75">
            <v>143564959.26999998</v>
          </cell>
          <cell r="I75">
            <v>221579300</v>
          </cell>
          <cell r="J75">
            <v>0</v>
          </cell>
          <cell r="K75">
            <v>221579300</v>
          </cell>
          <cell r="L75">
            <v>365144259.26999998</v>
          </cell>
        </row>
        <row r="76">
          <cell r="A76" t="str">
            <v>A020202005</v>
          </cell>
          <cell r="B76" t="str">
            <v>SERVICIOS DE LA CONSTRUCCIÓN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4308800</v>
          </cell>
          <cell r="J76">
            <v>0</v>
          </cell>
          <cell r="K76">
            <v>4308800</v>
          </cell>
          <cell r="L76">
            <v>4308800</v>
          </cell>
        </row>
        <row r="77">
          <cell r="A77" t="str">
            <v>A020202005004</v>
          </cell>
          <cell r="B77" t="str">
            <v>SERVICIOS DE CONSTRUCCIÓN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4308800</v>
          </cell>
          <cell r="J77">
            <v>0</v>
          </cell>
          <cell r="K77">
            <v>4308800</v>
          </cell>
          <cell r="L77">
            <v>4308800</v>
          </cell>
        </row>
        <row r="78">
          <cell r="A78" t="str">
            <v>A020202005004060</v>
          </cell>
          <cell r="B78" t="str">
            <v>SERVICIOS DE INSTALACIONES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1808800</v>
          </cell>
          <cell r="J78">
            <v>0</v>
          </cell>
          <cell r="K78">
            <v>1808800</v>
          </cell>
          <cell r="L78">
            <v>1808800</v>
          </cell>
        </row>
        <row r="79">
          <cell r="A79" t="str">
            <v>A020202005004070</v>
          </cell>
          <cell r="B79" t="str">
            <v>SERVICIOS DE TERMINACIÓN Y ACABADOS DE EDIFICIOS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2500000</v>
          </cell>
          <cell r="J79">
            <v>0</v>
          </cell>
          <cell r="K79">
            <v>2500000</v>
          </cell>
          <cell r="L79">
            <v>2500000</v>
          </cell>
        </row>
        <row r="80">
          <cell r="A80" t="str">
            <v>A020202006</v>
          </cell>
          <cell r="B80" t="str">
            <v>SERVICIOS DE ALOJAMIENTO; SERVICIOS DE SUMINISTRO DE COMIDAS Y BEBIDAS; SERVICIOS DE TRANSPORTE; Y SERVICIOS DE DISTRIBUCIÓN DE ELECTRICIDAD, GAS Y AGUA</v>
          </cell>
          <cell r="C80">
            <v>216758642</v>
          </cell>
          <cell r="D80">
            <v>2000000</v>
          </cell>
          <cell r="E80">
            <v>218758642</v>
          </cell>
          <cell r="F80">
            <v>1119714</v>
          </cell>
          <cell r="G80">
            <v>0</v>
          </cell>
          <cell r="H80">
            <v>1119714</v>
          </cell>
          <cell r="I80">
            <v>11571387</v>
          </cell>
          <cell r="J80">
            <v>0</v>
          </cell>
          <cell r="K80">
            <v>11571387</v>
          </cell>
          <cell r="L80">
            <v>12691101</v>
          </cell>
        </row>
        <row r="81">
          <cell r="A81" t="str">
            <v>A020202006003</v>
          </cell>
          <cell r="B81" t="str">
            <v>ALOJAMIENTO; SERVICIOS DE SUMINISTROS DE COMIDAS Y BEBIDAS</v>
          </cell>
          <cell r="C81">
            <v>1170000</v>
          </cell>
          <cell r="D81">
            <v>0</v>
          </cell>
          <cell r="E81">
            <v>1170000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A020202006003010</v>
          </cell>
          <cell r="B82" t="str">
            <v>SERVICIOS DE ALOJAMIENTO PARA ESTANCIAS CORTAS</v>
          </cell>
          <cell r="C82">
            <v>780000</v>
          </cell>
          <cell r="D82">
            <v>0</v>
          </cell>
          <cell r="E82">
            <v>780000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A020202006003030</v>
          </cell>
          <cell r="B83" t="str">
            <v>SERVICIOS DE SUMINISTRO DE COMIDAS</v>
          </cell>
          <cell r="C83">
            <v>390000</v>
          </cell>
          <cell r="D83">
            <v>0</v>
          </cell>
          <cell r="E83">
            <v>390000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A020202006004</v>
          </cell>
          <cell r="B84" t="str">
            <v>SERVICIOS DE TRANSPORTE DE PASAJEROS</v>
          </cell>
          <cell r="C84">
            <v>2192650</v>
          </cell>
          <cell r="D84">
            <v>450000</v>
          </cell>
          <cell r="E84">
            <v>2642650</v>
          </cell>
          <cell r="F84">
            <v>0</v>
          </cell>
          <cell r="G84">
            <v>0</v>
          </cell>
          <cell r="H84">
            <v>0</v>
          </cell>
          <cell r="I84">
            <v>551350</v>
          </cell>
          <cell r="J84">
            <v>0</v>
          </cell>
          <cell r="K84">
            <v>551350</v>
          </cell>
          <cell r="L84">
            <v>551350</v>
          </cell>
        </row>
        <row r="85">
          <cell r="A85" t="str">
            <v>A020202006007</v>
          </cell>
          <cell r="B85" t="str">
            <v>SERVICIOS DE APOYO AL TRANSPORTE</v>
          </cell>
          <cell r="C85">
            <v>38969070</v>
          </cell>
          <cell r="D85">
            <v>1550000</v>
          </cell>
          <cell r="E85">
            <v>40519070</v>
          </cell>
          <cell r="F85">
            <v>0</v>
          </cell>
          <cell r="G85">
            <v>0</v>
          </cell>
          <cell r="H85">
            <v>0</v>
          </cell>
          <cell r="I85">
            <v>3242230</v>
          </cell>
          <cell r="J85">
            <v>0</v>
          </cell>
          <cell r="K85">
            <v>3242230</v>
          </cell>
          <cell r="L85">
            <v>3242230</v>
          </cell>
        </row>
        <row r="86">
          <cell r="A86" t="str">
            <v>A020202006007020</v>
          </cell>
          <cell r="B86" t="str">
            <v>SERVICIOS DE ALMACENAMIENTO Y DEPÓSITO</v>
          </cell>
          <cell r="C86">
            <v>35969070</v>
          </cell>
          <cell r="D86">
            <v>0</v>
          </cell>
          <cell r="E86">
            <v>35969070</v>
          </cell>
          <cell r="F86">
            <v>0</v>
          </cell>
          <cell r="G86">
            <v>0</v>
          </cell>
          <cell r="H86">
            <v>0</v>
          </cell>
          <cell r="I86">
            <v>3242230</v>
          </cell>
          <cell r="J86">
            <v>0</v>
          </cell>
          <cell r="K86">
            <v>3242230</v>
          </cell>
          <cell r="L86">
            <v>3242230</v>
          </cell>
        </row>
        <row r="87">
          <cell r="A87" t="str">
            <v>A020202006007040</v>
          </cell>
          <cell r="B87" t="str">
            <v>SERVICIOS DE APOYO AL TRANSPORTE POR CARRETERA</v>
          </cell>
          <cell r="C87">
            <v>3000000</v>
          </cell>
          <cell r="D87">
            <v>1550000</v>
          </cell>
          <cell r="E87">
            <v>4550000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A020202006008</v>
          </cell>
          <cell r="B88" t="str">
            <v>SERVICIOS POSTALES Y DE MENSAJERÍA</v>
          </cell>
          <cell r="C88">
            <v>57710893</v>
          </cell>
          <cell r="D88">
            <v>0</v>
          </cell>
          <cell r="E88">
            <v>57710893</v>
          </cell>
          <cell r="F88">
            <v>1119714</v>
          </cell>
          <cell r="G88">
            <v>0</v>
          </cell>
          <cell r="H88">
            <v>1119714</v>
          </cell>
          <cell r="I88">
            <v>6395736</v>
          </cell>
          <cell r="J88">
            <v>0</v>
          </cell>
          <cell r="K88">
            <v>6395736</v>
          </cell>
          <cell r="L88">
            <v>7515450</v>
          </cell>
        </row>
        <row r="89">
          <cell r="A89" t="str">
            <v>A020202006009</v>
          </cell>
          <cell r="B89" t="str">
            <v>SERVICIOS DE DISTRIBUCIÓN DE ELECTRICIDAD, GAS Y AGUA (POR CUENTA PROPIA)</v>
          </cell>
          <cell r="C89">
            <v>116716029</v>
          </cell>
          <cell r="D89">
            <v>0</v>
          </cell>
          <cell r="E89">
            <v>116716029</v>
          </cell>
          <cell r="F89">
            <v>0</v>
          </cell>
          <cell r="G89">
            <v>0</v>
          </cell>
          <cell r="H89">
            <v>0</v>
          </cell>
          <cell r="I89">
            <v>1382071</v>
          </cell>
          <cell r="J89">
            <v>0</v>
          </cell>
          <cell r="K89">
            <v>1382071</v>
          </cell>
          <cell r="L89">
            <v>1382071</v>
          </cell>
        </row>
        <row r="90">
          <cell r="A90" t="str">
            <v>A020202006009010</v>
          </cell>
          <cell r="B90" t="str">
            <v>SERVICIOS DE DISTRIBUCIÓN DE ELECTRICIDAD, Y SERVICIOS DE DISTRIBUCIÓN DE GAS (POR CUENTA PROPIA)</v>
          </cell>
          <cell r="C90">
            <v>105342329</v>
          </cell>
          <cell r="D90">
            <v>0</v>
          </cell>
          <cell r="E90">
            <v>105342329</v>
          </cell>
          <cell r="F90">
            <v>0</v>
          </cell>
          <cell r="G90">
            <v>0</v>
          </cell>
          <cell r="H90">
            <v>0</v>
          </cell>
          <cell r="I90">
            <v>1382071</v>
          </cell>
          <cell r="J90">
            <v>0</v>
          </cell>
          <cell r="K90">
            <v>1382071</v>
          </cell>
          <cell r="L90">
            <v>1382071</v>
          </cell>
        </row>
        <row r="91">
          <cell r="A91" t="str">
            <v>A020202006009020</v>
          </cell>
          <cell r="B91" t="str">
            <v>SERVICIOS DE DISTRIBUCIÓN DE AGUA (POR CUENTA PROPIA)</v>
          </cell>
          <cell r="C91">
            <v>11373700</v>
          </cell>
          <cell r="D91">
            <v>0</v>
          </cell>
          <cell r="E91">
            <v>11373700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A020202007</v>
          </cell>
          <cell r="B92" t="str">
            <v>SERVICIOS FINANCIEROS Y SERVICIOS CONEXOS, SERVICIOS INMOBILIARIOS Y SERVICIOS DE LEASING</v>
          </cell>
          <cell r="C92">
            <v>342343287</v>
          </cell>
          <cell r="D92">
            <v>0</v>
          </cell>
          <cell r="E92">
            <v>342343287</v>
          </cell>
          <cell r="F92">
            <v>0</v>
          </cell>
          <cell r="G92">
            <v>0</v>
          </cell>
          <cell r="H92">
            <v>0</v>
          </cell>
          <cell r="I92">
            <v>329244</v>
          </cell>
          <cell r="J92">
            <v>0</v>
          </cell>
          <cell r="K92">
            <v>329244</v>
          </cell>
          <cell r="L92">
            <v>329244</v>
          </cell>
        </row>
        <row r="93">
          <cell r="A93" t="str">
            <v>A020202007001</v>
          </cell>
          <cell r="B93" t="str">
            <v>SERVICIOS FINANCIEROS Y SERVICIOS CONEXOS</v>
          </cell>
          <cell r="C93">
            <v>342343287</v>
          </cell>
          <cell r="D93">
            <v>0</v>
          </cell>
          <cell r="E93">
            <v>342343287</v>
          </cell>
          <cell r="F93">
            <v>0</v>
          </cell>
          <cell r="G93">
            <v>0</v>
          </cell>
          <cell r="H93">
            <v>0</v>
          </cell>
          <cell r="I93">
            <v>329244</v>
          </cell>
          <cell r="J93">
            <v>0</v>
          </cell>
          <cell r="K93">
            <v>329244</v>
          </cell>
          <cell r="L93">
            <v>329244</v>
          </cell>
        </row>
        <row r="94">
          <cell r="A94" t="str">
            <v>A020202007001011</v>
          </cell>
          <cell r="B94" t="str">
            <v>SERVICIOS FINANCIEROS, EXCEPTO DE LA BANCA DE INVERSIÓN, SERVICIOS DE SEGUROS Y SERVICIOS DE PENSIONES</v>
          </cell>
          <cell r="C94">
            <v>342343287</v>
          </cell>
          <cell r="D94">
            <v>0</v>
          </cell>
          <cell r="E94">
            <v>342343287</v>
          </cell>
          <cell r="F94">
            <v>0</v>
          </cell>
          <cell r="G94">
            <v>0</v>
          </cell>
          <cell r="H94">
            <v>0</v>
          </cell>
          <cell r="I94">
            <v>329244</v>
          </cell>
          <cell r="J94">
            <v>0</v>
          </cell>
          <cell r="K94">
            <v>329244</v>
          </cell>
          <cell r="L94">
            <v>329244</v>
          </cell>
        </row>
        <row r="95">
          <cell r="A95" t="str">
            <v>A020202008</v>
          </cell>
          <cell r="B95" t="str">
            <v>SERVICIOS PRESTADOS A LAS EMPRESAS Y SERVICIOS DE PRODUCCIÓN</v>
          </cell>
          <cell r="C95">
            <v>3082438385.73</v>
          </cell>
          <cell r="D95">
            <v>1495339</v>
          </cell>
          <cell r="E95">
            <v>3083933724.73</v>
          </cell>
          <cell r="F95">
            <v>142433177.26999998</v>
          </cell>
          <cell r="G95">
            <v>0</v>
          </cell>
          <cell r="H95">
            <v>142433177.26999998</v>
          </cell>
          <cell r="I95">
            <v>203698837</v>
          </cell>
          <cell r="J95">
            <v>0</v>
          </cell>
          <cell r="K95">
            <v>203698837</v>
          </cell>
          <cell r="L95">
            <v>346132014.26999998</v>
          </cell>
        </row>
        <row r="96">
          <cell r="A96" t="str">
            <v>A020202008002</v>
          </cell>
          <cell r="B96" t="str">
            <v>SERVICIOS JURÍDICOS Y CONTABLES</v>
          </cell>
          <cell r="C96">
            <v>186265900</v>
          </cell>
          <cell r="D96">
            <v>0</v>
          </cell>
          <cell r="E96">
            <v>186265900</v>
          </cell>
          <cell r="F96">
            <v>366667</v>
          </cell>
          <cell r="G96">
            <v>0</v>
          </cell>
          <cell r="H96">
            <v>366667</v>
          </cell>
          <cell r="I96">
            <v>26094333</v>
          </cell>
          <cell r="J96">
            <v>0</v>
          </cell>
          <cell r="K96">
            <v>26094333</v>
          </cell>
          <cell r="L96">
            <v>26461000</v>
          </cell>
        </row>
        <row r="97">
          <cell r="A97" t="str">
            <v>A020202008002010</v>
          </cell>
          <cell r="B97" t="str">
            <v>SERVICIOS JURÍDICOS</v>
          </cell>
          <cell r="C97">
            <v>144531600</v>
          </cell>
          <cell r="D97">
            <v>0</v>
          </cell>
          <cell r="E97">
            <v>144531600</v>
          </cell>
          <cell r="F97">
            <v>366667</v>
          </cell>
          <cell r="G97">
            <v>0</v>
          </cell>
          <cell r="H97">
            <v>366667</v>
          </cell>
          <cell r="I97">
            <v>23833333</v>
          </cell>
          <cell r="J97">
            <v>0</v>
          </cell>
          <cell r="K97">
            <v>23833333</v>
          </cell>
          <cell r="L97">
            <v>24200000</v>
          </cell>
        </row>
        <row r="98">
          <cell r="A98" t="str">
            <v>A020202008002020</v>
          </cell>
          <cell r="B98" t="str">
            <v>SERVICIOS DE CONTABILIDAD, AUDITORÍA Y TENEDURÍA DE LIBROS</v>
          </cell>
          <cell r="C98">
            <v>41734300</v>
          </cell>
          <cell r="D98">
            <v>0</v>
          </cell>
          <cell r="E98">
            <v>41734300</v>
          </cell>
          <cell r="F98">
            <v>0</v>
          </cell>
          <cell r="G98">
            <v>0</v>
          </cell>
          <cell r="H98">
            <v>0</v>
          </cell>
          <cell r="I98">
            <v>2261000</v>
          </cell>
          <cell r="J98">
            <v>0</v>
          </cell>
          <cell r="K98">
            <v>2261000</v>
          </cell>
          <cell r="L98">
            <v>2261000</v>
          </cell>
        </row>
        <row r="99">
          <cell r="A99" t="str">
            <v>A020202008003</v>
          </cell>
          <cell r="B99" t="str">
            <v>OTROS SERVICIOS PROFESIONALES, CIENTÍFICOS Y TÉCNICOS</v>
          </cell>
          <cell r="C99">
            <v>1362808349.6700001</v>
          </cell>
          <cell r="D99">
            <v>0</v>
          </cell>
          <cell r="E99">
            <v>1362808349.6700001</v>
          </cell>
          <cell r="F99">
            <v>25424313.329999998</v>
          </cell>
          <cell r="G99">
            <v>0</v>
          </cell>
          <cell r="H99">
            <v>25424313.329999998</v>
          </cell>
          <cell r="I99">
            <v>94254137</v>
          </cell>
          <cell r="J99">
            <v>0</v>
          </cell>
          <cell r="K99">
            <v>94254137</v>
          </cell>
          <cell r="L99">
            <v>119678450.33</v>
          </cell>
        </row>
        <row r="100">
          <cell r="A100" t="str">
            <v>A020202008003011</v>
          </cell>
          <cell r="B100" t="str">
            <v>SERVICIOS DE CONSULTORÍA EN ADMINISTRACIÓN Y SERVICIOS DE GESTIÓN</v>
          </cell>
          <cell r="C100">
            <v>22158343</v>
          </cell>
          <cell r="D100">
            <v>0</v>
          </cell>
          <cell r="E100">
            <v>22158343</v>
          </cell>
          <cell r="F100">
            <v>0</v>
          </cell>
          <cell r="G100">
            <v>0</v>
          </cell>
          <cell r="H100">
            <v>0</v>
          </cell>
          <cell r="I100">
            <v>5618157</v>
          </cell>
          <cell r="J100">
            <v>0</v>
          </cell>
          <cell r="K100">
            <v>5618157</v>
          </cell>
          <cell r="L100">
            <v>5618157</v>
          </cell>
        </row>
        <row r="101">
          <cell r="A101" t="str">
            <v>A020202008003013</v>
          </cell>
          <cell r="B101" t="str">
            <v>SERVICIOS DE TECNOLOGÍA DE LA INFORMACIÓN (TI) DE CONSULTORÍA Y DE APOYO</v>
          </cell>
          <cell r="C101">
            <v>443684688</v>
          </cell>
          <cell r="D101">
            <v>0</v>
          </cell>
          <cell r="E101">
            <v>443684688</v>
          </cell>
          <cell r="F101">
            <v>3808000</v>
          </cell>
          <cell r="G101">
            <v>0</v>
          </cell>
          <cell r="H101">
            <v>3808000</v>
          </cell>
          <cell r="I101">
            <v>18862312</v>
          </cell>
          <cell r="J101">
            <v>0</v>
          </cell>
          <cell r="K101">
            <v>18862312</v>
          </cell>
          <cell r="L101">
            <v>22670312</v>
          </cell>
        </row>
        <row r="102">
          <cell r="A102" t="str">
            <v>A020202008003020</v>
          </cell>
          <cell r="B102" t="str">
            <v>SERVICIOS DE ARQUITECTURA, SERVICIOS DE PLANEACIÓN URBANA Y ORDENACIÓN DEL TERRITORIO; SERVICIOS DE ARQUITECTURA PAISAJISTA</v>
          </cell>
          <cell r="C102">
            <v>0</v>
          </cell>
          <cell r="D102">
            <v>0</v>
          </cell>
          <cell r="E102">
            <v>0</v>
          </cell>
          <cell r="F102">
            <v>2280833.33</v>
          </cell>
          <cell r="G102">
            <v>0</v>
          </cell>
          <cell r="H102">
            <v>2280833.33</v>
          </cell>
          <cell r="I102">
            <v>27370000</v>
          </cell>
          <cell r="J102">
            <v>0</v>
          </cell>
          <cell r="K102">
            <v>27370000</v>
          </cell>
          <cell r="L102">
            <v>29650833.329999998</v>
          </cell>
        </row>
        <row r="103">
          <cell r="A103" t="str">
            <v>A020202008003030</v>
          </cell>
          <cell r="B103" t="str">
            <v>SERVICIOS DE INGENIERÍA</v>
          </cell>
          <cell r="C103">
            <v>41914600</v>
          </cell>
          <cell r="D103">
            <v>0</v>
          </cell>
          <cell r="E103">
            <v>41914600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A020202008003090</v>
          </cell>
          <cell r="B104" t="str">
            <v>OTROS SERVICIOS PROFESIONALES Y TÉCNICOS N.C.P.</v>
          </cell>
          <cell r="C104">
            <v>855050718.66999996</v>
          </cell>
          <cell r="D104">
            <v>0</v>
          </cell>
          <cell r="E104">
            <v>855050718.66999996</v>
          </cell>
          <cell r="F104">
            <v>19335480</v>
          </cell>
          <cell r="G104">
            <v>0</v>
          </cell>
          <cell r="H104">
            <v>19335480</v>
          </cell>
          <cell r="I104">
            <v>42403668</v>
          </cell>
          <cell r="J104">
            <v>0</v>
          </cell>
          <cell r="K104">
            <v>42403668</v>
          </cell>
          <cell r="L104">
            <v>61739148</v>
          </cell>
        </row>
        <row r="105">
          <cell r="A105" t="str">
            <v>A020202008004</v>
          </cell>
          <cell r="B105" t="str">
            <v>SERVICIOS DE TELECOMUNICACIONES, TRANSMISIÓN Y SUMINISTRO DE INFORMACIÓN</v>
          </cell>
          <cell r="C105">
            <v>135474400</v>
          </cell>
          <cell r="D105">
            <v>0</v>
          </cell>
          <cell r="E105">
            <v>135474400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A020202008004010</v>
          </cell>
          <cell r="B106" t="str">
            <v>SERVICIOS DE TELEFONÍA Y OTRAS TELECOMUNICACIONES</v>
          </cell>
          <cell r="C106">
            <v>11629800</v>
          </cell>
          <cell r="D106">
            <v>0</v>
          </cell>
          <cell r="E106">
            <v>11629800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A020202008004020</v>
          </cell>
          <cell r="B107" t="str">
            <v>SERVICIOS DE TELECOMUNICACIONES A TRAVÉS DE INTERNET</v>
          </cell>
          <cell r="C107">
            <v>123844600</v>
          </cell>
          <cell r="D107">
            <v>0</v>
          </cell>
          <cell r="E107">
            <v>123844600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A020202008005</v>
          </cell>
          <cell r="B108" t="str">
            <v>SERVICIOS DE SOPORTE</v>
          </cell>
          <cell r="C108">
            <v>1266519021.0599999</v>
          </cell>
          <cell r="D108">
            <v>0</v>
          </cell>
          <cell r="E108">
            <v>1266519021.0599999</v>
          </cell>
          <cell r="F108">
            <v>112590778.94</v>
          </cell>
          <cell r="G108">
            <v>0</v>
          </cell>
          <cell r="H108">
            <v>112590778.94</v>
          </cell>
          <cell r="I108">
            <v>0</v>
          </cell>
          <cell r="J108">
            <v>0</v>
          </cell>
          <cell r="K108">
            <v>0</v>
          </cell>
          <cell r="L108">
            <v>112590778.94</v>
          </cell>
        </row>
        <row r="109">
          <cell r="A109" t="str">
            <v>A020202008005020</v>
          </cell>
          <cell r="B109" t="str">
            <v>SERVICIOS DE INVESTIGACIÓN Y SEGURIDAD</v>
          </cell>
          <cell r="C109">
            <v>803662931</v>
          </cell>
          <cell r="D109">
            <v>0</v>
          </cell>
          <cell r="E109">
            <v>803662931</v>
          </cell>
          <cell r="F109">
            <v>82305369</v>
          </cell>
          <cell r="G109">
            <v>0</v>
          </cell>
          <cell r="H109">
            <v>82305369</v>
          </cell>
          <cell r="I109">
            <v>0</v>
          </cell>
          <cell r="J109">
            <v>0</v>
          </cell>
          <cell r="K109">
            <v>0</v>
          </cell>
          <cell r="L109">
            <v>82305369</v>
          </cell>
        </row>
        <row r="110">
          <cell r="A110" t="str">
            <v>A020202008005030</v>
          </cell>
          <cell r="B110" t="str">
            <v>SERVICIOS DE LIMPIEZA</v>
          </cell>
          <cell r="C110">
            <v>462856090.06</v>
          </cell>
          <cell r="D110">
            <v>0</v>
          </cell>
          <cell r="E110">
            <v>462856090.06</v>
          </cell>
          <cell r="F110">
            <v>30285409.940000001</v>
          </cell>
          <cell r="G110">
            <v>0</v>
          </cell>
          <cell r="H110">
            <v>30285409.940000001</v>
          </cell>
          <cell r="I110">
            <v>0</v>
          </cell>
          <cell r="J110">
            <v>0</v>
          </cell>
          <cell r="K110">
            <v>0</v>
          </cell>
          <cell r="L110">
            <v>30285409.940000001</v>
          </cell>
        </row>
        <row r="111">
          <cell r="A111" t="str">
            <v>A020202008007</v>
          </cell>
          <cell r="B111" t="str">
            <v>SERVICIOS DE MANTENIMIENTO, REPARACIÓN E INSTALACIÓN (EXCEPTO SERVICIOS DE CONSTRUCCIÓN)</v>
          </cell>
          <cell r="C111">
            <v>126208815</v>
          </cell>
          <cell r="D111">
            <v>615339</v>
          </cell>
          <cell r="E111">
            <v>126824154</v>
          </cell>
          <cell r="F111">
            <v>4051418</v>
          </cell>
          <cell r="G111">
            <v>0</v>
          </cell>
          <cell r="H111">
            <v>4051418</v>
          </cell>
          <cell r="I111">
            <v>83350367</v>
          </cell>
          <cell r="J111">
            <v>0</v>
          </cell>
          <cell r="K111">
            <v>83350367</v>
          </cell>
          <cell r="L111">
            <v>87401785</v>
          </cell>
        </row>
        <row r="112">
          <cell r="A112" t="str">
            <v>A020202008007011</v>
          </cell>
          <cell r="B112" t="str">
            <v>SERVICIOS DE MANTENIMIENTO Y REPARACIÓN DE PRODUCTOS METÁLICOS ELABORADOS, EXCEPTO MAQUINARIA Y EQUIPO</v>
          </cell>
          <cell r="C112">
            <v>84528815</v>
          </cell>
          <cell r="D112">
            <v>500000</v>
          </cell>
          <cell r="E112">
            <v>85028815</v>
          </cell>
          <cell r="F112">
            <v>4051418</v>
          </cell>
          <cell r="G112">
            <v>0</v>
          </cell>
          <cell r="H112">
            <v>4051418</v>
          </cell>
          <cell r="I112">
            <v>83350367</v>
          </cell>
          <cell r="J112">
            <v>0</v>
          </cell>
          <cell r="K112">
            <v>83350367</v>
          </cell>
          <cell r="L112">
            <v>87401785</v>
          </cell>
        </row>
        <row r="113">
          <cell r="A113" t="str">
            <v>A020202008007015</v>
          </cell>
          <cell r="B113" t="str">
            <v>SERVICIOS DE MANTENIMIENTO Y REPARACIÓN DE OTRA MAQUINARIA Y OTRO EQUIPO</v>
          </cell>
          <cell r="C113">
            <v>41680000</v>
          </cell>
          <cell r="D113">
            <v>115339</v>
          </cell>
          <cell r="E113">
            <v>41795339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A020202008007039</v>
          </cell>
          <cell r="B114" t="str">
            <v>SERVICIOS DE INSTALACIÓN DE OTROS BIENES N.C.P.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A020202008009</v>
          </cell>
          <cell r="B115" t="str">
            <v>OTROS SERVICIOS DE FABRICACIÓN; SERVICIOS DE EDICIÓN, IMPRESIÓN Y REPRODUCCIÓN; SERVICIOS DE RECUPERACIÓN DE MATERIALES</v>
          </cell>
          <cell r="C115">
            <v>5161900</v>
          </cell>
          <cell r="D115">
            <v>880000</v>
          </cell>
          <cell r="E115">
            <v>6041900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A020202008009010</v>
          </cell>
          <cell r="B116" t="str">
            <v>SERVICIOS DE EDICIÓN, IMPRESIÓN Y REPRODUCCIÓN</v>
          </cell>
          <cell r="C116">
            <v>5161900</v>
          </cell>
          <cell r="D116">
            <v>880000</v>
          </cell>
          <cell r="E116">
            <v>6041900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A020202009</v>
          </cell>
          <cell r="B117" t="str">
            <v>SERVICIOS PARA LA COMUNIDAD, SOCIALES Y PERSONALES</v>
          </cell>
          <cell r="C117">
            <v>53556539</v>
          </cell>
          <cell r="D117">
            <v>120000</v>
          </cell>
          <cell r="E117">
            <v>53676539</v>
          </cell>
          <cell r="F117">
            <v>12068</v>
          </cell>
          <cell r="G117">
            <v>0</v>
          </cell>
          <cell r="H117">
            <v>12068</v>
          </cell>
          <cell r="I117">
            <v>1671032</v>
          </cell>
          <cell r="J117">
            <v>0</v>
          </cell>
          <cell r="K117">
            <v>1671032</v>
          </cell>
          <cell r="L117">
            <v>1683100</v>
          </cell>
        </row>
        <row r="118">
          <cell r="A118" t="str">
            <v>A020202009002</v>
          </cell>
          <cell r="B118" t="str">
            <v>SERVICIOS DE EDUCACIÓN</v>
          </cell>
          <cell r="C118">
            <v>10000000</v>
          </cell>
          <cell r="D118">
            <v>0</v>
          </cell>
          <cell r="E118">
            <v>10000000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A020202009002090</v>
          </cell>
          <cell r="B119" t="str">
            <v>OTROS TIPOS DE EDUCACIÓN Y SERVICIOS DE APOYO EDUCATIVO</v>
          </cell>
          <cell r="C119">
            <v>10000000</v>
          </cell>
          <cell r="D119">
            <v>0</v>
          </cell>
          <cell r="E119">
            <v>10000000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A020202009003</v>
          </cell>
          <cell r="B120" t="str">
            <v>SERVICIOS PARA EL CUIDADO DE LA SALUD HUMANA Y SERVICIOS SOCIALES</v>
          </cell>
          <cell r="C120">
            <v>10184639</v>
          </cell>
          <cell r="D120">
            <v>120000</v>
          </cell>
          <cell r="E120">
            <v>10304639</v>
          </cell>
          <cell r="F120">
            <v>0</v>
          </cell>
          <cell r="G120">
            <v>0</v>
          </cell>
          <cell r="H120">
            <v>0</v>
          </cell>
          <cell r="I120">
            <v>683100</v>
          </cell>
          <cell r="J120">
            <v>0</v>
          </cell>
          <cell r="K120">
            <v>683100</v>
          </cell>
          <cell r="L120">
            <v>683100</v>
          </cell>
        </row>
        <row r="121">
          <cell r="A121" t="str">
            <v>A020202009003010</v>
          </cell>
          <cell r="B121" t="str">
            <v>SERVICIOS DE SALUD HUMANA</v>
          </cell>
          <cell r="C121">
            <v>10184639</v>
          </cell>
          <cell r="D121">
            <v>120000</v>
          </cell>
          <cell r="E121">
            <v>10304639</v>
          </cell>
          <cell r="F121">
            <v>0</v>
          </cell>
          <cell r="G121">
            <v>0</v>
          </cell>
          <cell r="H121">
            <v>0</v>
          </cell>
          <cell r="I121">
            <v>683100</v>
          </cell>
          <cell r="J121">
            <v>0</v>
          </cell>
          <cell r="K121">
            <v>683100</v>
          </cell>
          <cell r="L121">
            <v>683100</v>
          </cell>
        </row>
        <row r="122">
          <cell r="A122" t="str">
            <v>A020202009004</v>
          </cell>
          <cell r="B122" t="str">
            <v>SERVICIOS DE ALCANTARILLADO, RECOLECCIÓN, TRATAMIENTO Y DISPOSICIÓN DE DESECHOS Y OTROS SERVICIOS DE SANEAMIENTO AMBIENTAL</v>
          </cell>
          <cell r="C122">
            <v>24371900</v>
          </cell>
          <cell r="D122">
            <v>0</v>
          </cell>
          <cell r="E122">
            <v>24371900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A020202009004010</v>
          </cell>
          <cell r="B123" t="str">
            <v>SERVICIOS DE ALCANTARILLADO, SERVICIOS DE LIMPIEZA, TRATAMIENTO DE AGUAS RESIDUALES Y TANQUES SÉPTICOS</v>
          </cell>
          <cell r="C123">
            <v>11373700</v>
          </cell>
          <cell r="D123">
            <v>0</v>
          </cell>
          <cell r="E123">
            <v>11373700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A020202009004020</v>
          </cell>
          <cell r="B124" t="str">
            <v>SERVICIOS DE RECOLECCIÓN DE DESECHOS</v>
          </cell>
          <cell r="C124">
            <v>9672400</v>
          </cell>
          <cell r="D124">
            <v>0</v>
          </cell>
          <cell r="E124">
            <v>9672400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A020202009004040</v>
          </cell>
          <cell r="B125" t="str">
            <v>SERVICIOS DE DESCONTAMINACIÓN</v>
          </cell>
          <cell r="C125">
            <v>3325800</v>
          </cell>
          <cell r="D125">
            <v>0</v>
          </cell>
          <cell r="E125">
            <v>3325800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A020202009006</v>
          </cell>
          <cell r="B126" t="str">
            <v>SERVICIOS DE ESPARCIMIENTO, CULTURALES Y DEPORTIVOS</v>
          </cell>
          <cell r="C126">
            <v>9000000</v>
          </cell>
          <cell r="D126">
            <v>0</v>
          </cell>
          <cell r="E126">
            <v>9000000</v>
          </cell>
          <cell r="F126">
            <v>12068</v>
          </cell>
          <cell r="G126">
            <v>0</v>
          </cell>
          <cell r="H126">
            <v>12068</v>
          </cell>
          <cell r="I126">
            <v>987932</v>
          </cell>
          <cell r="J126">
            <v>0</v>
          </cell>
          <cell r="K126">
            <v>987932</v>
          </cell>
          <cell r="L126">
            <v>1000000</v>
          </cell>
        </row>
        <row r="127">
          <cell r="A127" t="str">
            <v>A020202009006090</v>
          </cell>
          <cell r="B127" t="str">
            <v>OTROS SERVICIOS DE ESPARCIMIENTO Y DIVERSIÓN</v>
          </cell>
          <cell r="C127">
            <v>9000000</v>
          </cell>
          <cell r="D127">
            <v>0</v>
          </cell>
          <cell r="E127">
            <v>9000000</v>
          </cell>
          <cell r="F127">
            <v>12068</v>
          </cell>
          <cell r="G127">
            <v>0</v>
          </cell>
          <cell r="H127">
            <v>12068</v>
          </cell>
          <cell r="I127">
            <v>987932</v>
          </cell>
          <cell r="J127">
            <v>0</v>
          </cell>
          <cell r="K127">
            <v>987932</v>
          </cell>
          <cell r="L127">
            <v>1000000</v>
          </cell>
        </row>
        <row r="128">
          <cell r="A128" t="str">
            <v>A020202010</v>
          </cell>
          <cell r="B128" t="str">
            <v>VIÁTICOS DE LOS FUNCIONARIOS EN COMISIÓN</v>
          </cell>
          <cell r="C128">
            <v>20273800</v>
          </cell>
          <cell r="D128">
            <v>0</v>
          </cell>
          <cell r="E128">
            <v>20273800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A03</v>
          </cell>
          <cell r="B129" t="str">
            <v>TRANSFERENCIAS CORRIENTES</v>
          </cell>
          <cell r="C129">
            <v>438923086</v>
          </cell>
          <cell r="D129">
            <v>0</v>
          </cell>
          <cell r="E129">
            <v>438923086</v>
          </cell>
          <cell r="F129">
            <v>61552614</v>
          </cell>
          <cell r="G129">
            <v>0</v>
          </cell>
          <cell r="H129">
            <v>61552614</v>
          </cell>
          <cell r="I129">
            <v>0</v>
          </cell>
          <cell r="J129">
            <v>0</v>
          </cell>
          <cell r="K129">
            <v>0</v>
          </cell>
          <cell r="L129">
            <v>61552614</v>
          </cell>
        </row>
        <row r="130">
          <cell r="A130" t="str">
            <v>A0303</v>
          </cell>
          <cell r="B130" t="str">
            <v>A ENTIDADES DEL GOBIERNO GENERAL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A030301</v>
          </cell>
          <cell r="B131" t="str">
            <v>ÓRGANOS DEL PGN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A030301002</v>
          </cell>
          <cell r="B132" t="str">
            <v>DEVOLUCIÓN DE APORTES A LA NACIÓN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A0304</v>
          </cell>
          <cell r="B133" t="str">
            <v>PRESTACIONES SOCIALES</v>
          </cell>
          <cell r="C133">
            <v>331450486</v>
          </cell>
          <cell r="D133">
            <v>0</v>
          </cell>
          <cell r="E133">
            <v>331450486</v>
          </cell>
          <cell r="F133">
            <v>61552614</v>
          </cell>
          <cell r="G133">
            <v>0</v>
          </cell>
          <cell r="H133">
            <v>61552614</v>
          </cell>
          <cell r="I133">
            <v>0</v>
          </cell>
          <cell r="J133">
            <v>0</v>
          </cell>
          <cell r="K133">
            <v>0</v>
          </cell>
          <cell r="L133">
            <v>61552614</v>
          </cell>
        </row>
        <row r="134">
          <cell r="A134" t="str">
            <v>A030402</v>
          </cell>
          <cell r="B134" t="str">
            <v>PRESTACIONES SOCIALES RELACIONADAS CON EL EMPLEO</v>
          </cell>
          <cell r="C134">
            <v>331450486</v>
          </cell>
          <cell r="D134">
            <v>0</v>
          </cell>
          <cell r="E134">
            <v>331450486</v>
          </cell>
          <cell r="F134">
            <v>61552614</v>
          </cell>
          <cell r="G134">
            <v>0</v>
          </cell>
          <cell r="H134">
            <v>61552614</v>
          </cell>
          <cell r="I134">
            <v>0</v>
          </cell>
          <cell r="J134">
            <v>0</v>
          </cell>
          <cell r="K134">
            <v>0</v>
          </cell>
          <cell r="L134">
            <v>61552614</v>
          </cell>
        </row>
        <row r="135">
          <cell r="A135" t="str">
            <v>A030402001</v>
          </cell>
          <cell r="B135" t="str">
            <v>MESADAS PENSIONALES</v>
          </cell>
          <cell r="C135">
            <v>15735900</v>
          </cell>
          <cell r="D135">
            <v>0</v>
          </cell>
          <cell r="E135">
            <v>15735900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A030402004</v>
          </cell>
          <cell r="B136" t="str">
            <v>AUXILIO FUNERARIO</v>
          </cell>
          <cell r="C136">
            <v>19488000</v>
          </cell>
          <cell r="D136">
            <v>0</v>
          </cell>
          <cell r="E136">
            <v>19488000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A030402006</v>
          </cell>
          <cell r="B137" t="str">
            <v>AUXILIO SINDICAL ( NO DE PENSIONES)</v>
          </cell>
          <cell r="C137">
            <v>66259200</v>
          </cell>
          <cell r="D137">
            <v>0</v>
          </cell>
          <cell r="E137">
            <v>66259200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A030402025</v>
          </cell>
          <cell r="B138" t="str">
            <v>INDEMNIZACIÓN (NO DE PENSIONES)</v>
          </cell>
          <cell r="C138">
            <v>229967386</v>
          </cell>
          <cell r="D138">
            <v>0</v>
          </cell>
          <cell r="E138">
            <v>229967386</v>
          </cell>
          <cell r="F138">
            <v>61552614</v>
          </cell>
          <cell r="G138">
            <v>0</v>
          </cell>
          <cell r="H138">
            <v>61552614</v>
          </cell>
          <cell r="I138">
            <v>0</v>
          </cell>
          <cell r="J138">
            <v>0</v>
          </cell>
          <cell r="K138">
            <v>0</v>
          </cell>
          <cell r="L138">
            <v>61552614</v>
          </cell>
        </row>
        <row r="139">
          <cell r="A139" t="str">
            <v>A0306</v>
          </cell>
          <cell r="B139" t="str">
            <v>A INSTITUCIONES SIN ÁNIMO DE LUCRO QUE SIRVEN A LOS HOGARES</v>
          </cell>
          <cell r="C139">
            <v>107472600</v>
          </cell>
          <cell r="D139">
            <v>0</v>
          </cell>
          <cell r="E139">
            <v>107472600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A030601</v>
          </cell>
          <cell r="B140" t="str">
            <v>A INSTITUCIONES SIN ÁNIMO DE LUCRO QUE SIRVEN A LOS HOGARES</v>
          </cell>
          <cell r="C140">
            <v>107472600</v>
          </cell>
          <cell r="D140">
            <v>0</v>
          </cell>
          <cell r="E140">
            <v>107472600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A08</v>
          </cell>
          <cell r="B141" t="str">
            <v>GASTOS POR TRIBUTOS , MULTAS, SANCIONES E INTERESES DE MORA</v>
          </cell>
          <cell r="C141">
            <v>491733988</v>
          </cell>
          <cell r="D141">
            <v>0</v>
          </cell>
          <cell r="E141">
            <v>491733988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A0801</v>
          </cell>
          <cell r="B142" t="str">
            <v>IMPUESTOS</v>
          </cell>
          <cell r="C142">
            <v>474261988</v>
          </cell>
          <cell r="D142">
            <v>0</v>
          </cell>
          <cell r="E142">
            <v>474261988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A080101</v>
          </cell>
          <cell r="B143" t="str">
            <v>IMPUESTOS NACIONALES</v>
          </cell>
          <cell r="C143">
            <v>396058823</v>
          </cell>
          <cell r="D143">
            <v>0</v>
          </cell>
          <cell r="E143">
            <v>396058823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A080101001</v>
          </cell>
          <cell r="B144" t="str">
            <v>IMPUESTOS SOBRE LA RENTA Y COMPLEMENTARIOS</v>
          </cell>
          <cell r="C144">
            <v>396058823</v>
          </cell>
          <cell r="D144">
            <v>0</v>
          </cell>
          <cell r="E144">
            <v>396058823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A080102</v>
          </cell>
          <cell r="B145" t="str">
            <v>IMPUESTOS TERRITORIALES</v>
          </cell>
          <cell r="C145">
            <v>78203165</v>
          </cell>
          <cell r="D145">
            <v>0</v>
          </cell>
          <cell r="E145">
            <v>78203165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A080102001</v>
          </cell>
          <cell r="B146" t="str">
            <v>IMPUESTO PREDIAL Y SOBRETASA AMBIENTAL</v>
          </cell>
          <cell r="C146">
            <v>14304265</v>
          </cell>
          <cell r="D146">
            <v>0</v>
          </cell>
          <cell r="E146">
            <v>14304265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A080102003</v>
          </cell>
          <cell r="B147" t="str">
            <v>IMPUESTO DE INDUSTRIA Y COMERCIO</v>
          </cell>
          <cell r="C147">
            <v>50474400</v>
          </cell>
          <cell r="D147">
            <v>0</v>
          </cell>
          <cell r="E147">
            <v>50474400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A080102006</v>
          </cell>
          <cell r="B148" t="str">
            <v>IMPUESTO SOBRE VEHÍCULOS AUTOMOTORES</v>
          </cell>
          <cell r="C148">
            <v>13424500</v>
          </cell>
          <cell r="D148">
            <v>0</v>
          </cell>
          <cell r="E148">
            <v>13424500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A0804</v>
          </cell>
          <cell r="B149" t="str">
            <v>CONTRIBUCIONES</v>
          </cell>
          <cell r="C149">
            <v>17472000</v>
          </cell>
          <cell r="D149">
            <v>0</v>
          </cell>
          <cell r="E149">
            <v>17472000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A080401</v>
          </cell>
          <cell r="B150" t="str">
            <v>CUOTA DE FISCALIZACIÓN Y AUDITAJE</v>
          </cell>
          <cell r="C150">
            <v>17472000</v>
          </cell>
          <cell r="D150">
            <v>0</v>
          </cell>
          <cell r="E150">
            <v>17472000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B</v>
          </cell>
          <cell r="B151" t="str">
            <v>GASTOS DE OPERACIÓN COMERCIAL</v>
          </cell>
          <cell r="C151">
            <v>0</v>
          </cell>
          <cell r="D151">
            <v>3846847147.79</v>
          </cell>
          <cell r="E151">
            <v>3846847147.79</v>
          </cell>
          <cell r="F151">
            <v>0</v>
          </cell>
          <cell r="G151">
            <v>475904995.33000004</v>
          </cell>
          <cell r="H151">
            <v>475904995.33000004</v>
          </cell>
          <cell r="I151">
            <v>0</v>
          </cell>
          <cell r="J151">
            <v>943562359.88000011</v>
          </cell>
          <cell r="K151">
            <v>943562359.88000011</v>
          </cell>
          <cell r="L151">
            <v>1419467355.21</v>
          </cell>
        </row>
        <row r="152">
          <cell r="A152" t="str">
            <v>B05</v>
          </cell>
          <cell r="B152" t="str">
            <v>GASTOS DE COMERCIALIZACIÓN Y PRODUCCIÓN</v>
          </cell>
          <cell r="C152">
            <v>0</v>
          </cell>
          <cell r="D152">
            <v>3846847147.79</v>
          </cell>
          <cell r="E152">
            <v>3846847147.79</v>
          </cell>
          <cell r="F152">
            <v>0</v>
          </cell>
          <cell r="G152">
            <v>475904995.33000004</v>
          </cell>
          <cell r="H152">
            <v>475904995.33000004</v>
          </cell>
          <cell r="I152">
            <v>0</v>
          </cell>
          <cell r="J152">
            <v>943562359.88000011</v>
          </cell>
          <cell r="K152">
            <v>943562359.88000011</v>
          </cell>
          <cell r="L152">
            <v>1419467355.21</v>
          </cell>
        </row>
        <row r="153">
          <cell r="A153" t="str">
            <v>B0501</v>
          </cell>
          <cell r="B153" t="str">
            <v>GASTOS DE COMERCIALIZACIÓN Y PRODUCCIÓN</v>
          </cell>
          <cell r="C153">
            <v>0</v>
          </cell>
          <cell r="D153">
            <v>3846847147.79</v>
          </cell>
          <cell r="E153">
            <v>3846847147.79</v>
          </cell>
          <cell r="F153">
            <v>0</v>
          </cell>
          <cell r="G153">
            <v>475904995.33000004</v>
          </cell>
          <cell r="H153">
            <v>475904995.33000004</v>
          </cell>
          <cell r="I153">
            <v>0</v>
          </cell>
          <cell r="J153">
            <v>943562359.88000011</v>
          </cell>
          <cell r="K153">
            <v>943562359.88000011</v>
          </cell>
          <cell r="L153">
            <v>1419467355.21</v>
          </cell>
        </row>
        <row r="154">
          <cell r="A154" t="str">
            <v>B050101</v>
          </cell>
          <cell r="B154" t="str">
            <v>MATERIALES Y SUMINISTROS</v>
          </cell>
          <cell r="C154">
            <v>0</v>
          </cell>
          <cell r="D154">
            <v>2593665701.8499999</v>
          </cell>
          <cell r="E154">
            <v>2593665701.8499999</v>
          </cell>
          <cell r="F154">
            <v>0</v>
          </cell>
          <cell r="G154">
            <v>392755393.97000003</v>
          </cell>
          <cell r="H154">
            <v>392755393.97000003</v>
          </cell>
          <cell r="I154">
            <v>0</v>
          </cell>
          <cell r="J154">
            <v>911315415.18000007</v>
          </cell>
          <cell r="K154">
            <v>911315415.18000007</v>
          </cell>
          <cell r="L154">
            <v>1304070809.1500001</v>
          </cell>
        </row>
        <row r="155">
          <cell r="A155" t="str">
            <v>B050101000</v>
          </cell>
          <cell r="B155" t="str">
            <v>AGRICULTURA, SILVICULTURA Y PRODUCTOS DE LA PESCA</v>
          </cell>
          <cell r="C155">
            <v>0</v>
          </cell>
          <cell r="D155">
            <v>591165</v>
          </cell>
          <cell r="E155">
            <v>591165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B050101000001</v>
          </cell>
          <cell r="B156" t="str">
            <v>PRODUCTOS DE LA AGRICULTURA Y LA HORTICULTURA</v>
          </cell>
          <cell r="C156">
            <v>0</v>
          </cell>
          <cell r="D156">
            <v>591165</v>
          </cell>
          <cell r="E156">
            <v>591165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B05010100000103</v>
          </cell>
          <cell r="B157" t="str">
            <v>FRUTAS Y NUECES</v>
          </cell>
          <cell r="C157">
            <v>0</v>
          </cell>
          <cell r="D157">
            <v>391165</v>
          </cell>
          <cell r="E157">
            <v>391165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B05010100000106</v>
          </cell>
          <cell r="B158" t="str">
            <v>PLANTAS AROMÁTICAS, BEBESTIBLES Y ESPECIAS</v>
          </cell>
          <cell r="C158">
            <v>0</v>
          </cell>
          <cell r="D158">
            <v>200000</v>
          </cell>
          <cell r="E158">
            <v>200000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B050101002</v>
          </cell>
          <cell r="B159" t="str">
            <v>PRODUCTOS ALIMENTICIOS, BEBIDAS Y TABACO; TEXTILES, PRENDAS DE VESTIR Y PRODUCTOS DE CUERO</v>
          </cell>
          <cell r="C159">
            <v>0</v>
          </cell>
          <cell r="D159">
            <v>925064135.40999997</v>
          </cell>
          <cell r="E159">
            <v>925064135.40999997</v>
          </cell>
          <cell r="F159">
            <v>0</v>
          </cell>
          <cell r="G159">
            <v>117640311</v>
          </cell>
          <cell r="H159">
            <v>117640311</v>
          </cell>
          <cell r="I159">
            <v>0</v>
          </cell>
          <cell r="J159">
            <v>424840145.59000003</v>
          </cell>
          <cell r="K159">
            <v>424840145.59000003</v>
          </cell>
          <cell r="L159">
            <v>542480456.59000003</v>
          </cell>
        </row>
        <row r="160">
          <cell r="A160" t="str">
            <v>B050101002001</v>
          </cell>
          <cell r="B160" t="str">
            <v>CARNE, PESCADO, FRUTAS, HORTALIZAS, ACEITES Y GRASAS</v>
          </cell>
          <cell r="C160">
            <v>0</v>
          </cell>
          <cell r="D160">
            <v>263128</v>
          </cell>
          <cell r="E160">
            <v>263128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B05010100200101</v>
          </cell>
          <cell r="B161" t="str">
            <v>CARNE Y PRODUCTOS CÁRNICOS</v>
          </cell>
          <cell r="C161">
            <v>0</v>
          </cell>
          <cell r="D161">
            <v>263128</v>
          </cell>
          <cell r="E161">
            <v>263128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B050101002002</v>
          </cell>
          <cell r="B162" t="str">
            <v>PRODUCTOS LÁCTEOS Y OVOPRODUCTOS</v>
          </cell>
          <cell r="C162">
            <v>0</v>
          </cell>
          <cell r="D162">
            <v>372328</v>
          </cell>
          <cell r="E162">
            <v>372328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B050101002003</v>
          </cell>
          <cell r="B163" t="str">
            <v>PRODUCTOS DE MOLINERÍA, ALMIDONES Y PRODUCTOS DERIVADOS DEL ALMIDÓN; OTROS PRODUCTOS ALIMENTICIOS</v>
          </cell>
          <cell r="C163">
            <v>0</v>
          </cell>
          <cell r="D163">
            <v>16660886</v>
          </cell>
          <cell r="E163">
            <v>16660886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B05010100200304</v>
          </cell>
          <cell r="B164" t="str">
            <v>PRODUCTOS DE PANADERÍA</v>
          </cell>
          <cell r="C164">
            <v>0</v>
          </cell>
          <cell r="D164">
            <v>2160886</v>
          </cell>
          <cell r="E164">
            <v>2160886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B05010100200306</v>
          </cell>
          <cell r="B165" t="str">
            <v>CACAO, CHOCOLATE Y CONFITERÍA</v>
          </cell>
          <cell r="C165">
            <v>0</v>
          </cell>
          <cell r="D165">
            <v>4500000</v>
          </cell>
          <cell r="E165">
            <v>4500000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B05010100200308</v>
          </cell>
          <cell r="B166" t="str">
            <v>PRODUCTOS DEL CAFÉ</v>
          </cell>
          <cell r="C166">
            <v>0</v>
          </cell>
          <cell r="D166">
            <v>10000000</v>
          </cell>
          <cell r="E166">
            <v>10000000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B050101002004</v>
          </cell>
          <cell r="B167" t="str">
            <v>BEBIDAS</v>
          </cell>
          <cell r="C167">
            <v>0</v>
          </cell>
          <cell r="D167">
            <v>328910</v>
          </cell>
          <cell r="E167">
            <v>328910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B05010100200404</v>
          </cell>
          <cell r="B168" t="str">
            <v>BEBIDAS NO ALCOHÓLICAS; AGUAS MINERALES EMBOTELLADAS</v>
          </cell>
          <cell r="C168">
            <v>0</v>
          </cell>
          <cell r="D168">
            <v>328910</v>
          </cell>
          <cell r="E168">
            <v>328910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B050101002007</v>
          </cell>
          <cell r="B169" t="str">
            <v>ARTÍCULOS TEXTILES (EXCEPTO PRENDAS DE VESTIR)</v>
          </cell>
          <cell r="C169">
            <v>0</v>
          </cell>
          <cell r="D169">
            <v>786088448</v>
          </cell>
          <cell r="E169">
            <v>786088448</v>
          </cell>
          <cell r="F169">
            <v>0</v>
          </cell>
          <cell r="G169">
            <v>90060558</v>
          </cell>
          <cell r="H169">
            <v>90060558</v>
          </cell>
          <cell r="I169">
            <v>0</v>
          </cell>
          <cell r="J169">
            <v>327791879</v>
          </cell>
          <cell r="K169">
            <v>327791879</v>
          </cell>
          <cell r="L169">
            <v>417852437</v>
          </cell>
        </row>
        <row r="170">
          <cell r="A170" t="str">
            <v>B050101002008</v>
          </cell>
          <cell r="B170" t="str">
            <v>TEJIDO DE PUNTO O GANCHILLO; PRENDAS DE VESTIR</v>
          </cell>
          <cell r="C170">
            <v>0</v>
          </cell>
          <cell r="D170">
            <v>104178382.41</v>
          </cell>
          <cell r="E170">
            <v>104178382.41</v>
          </cell>
          <cell r="F170">
            <v>0</v>
          </cell>
          <cell r="G170">
            <v>24151093</v>
          </cell>
          <cell r="H170">
            <v>24151093</v>
          </cell>
          <cell r="I170">
            <v>0</v>
          </cell>
          <cell r="J170">
            <v>94673299.590000004</v>
          </cell>
          <cell r="K170">
            <v>94673299.590000004</v>
          </cell>
          <cell r="L170">
            <v>118824392.59</v>
          </cell>
        </row>
        <row r="171">
          <cell r="A171" t="str">
            <v>B05010100200802</v>
          </cell>
          <cell r="B171" t="str">
            <v xml:space="preserve">PRENDAS DE VESTIR (EXCEPTO </v>
          </cell>
          <cell r="C171">
            <v>0</v>
          </cell>
          <cell r="D171">
            <v>104178382.41</v>
          </cell>
          <cell r="E171">
            <v>104178382.41</v>
          </cell>
          <cell r="F171">
            <v>0</v>
          </cell>
          <cell r="G171">
            <v>24151093</v>
          </cell>
          <cell r="H171">
            <v>24151093</v>
          </cell>
          <cell r="I171">
            <v>0</v>
          </cell>
          <cell r="J171">
            <v>94673299.590000004</v>
          </cell>
          <cell r="K171">
            <v>94673299.590000004</v>
          </cell>
          <cell r="L171">
            <v>118824392.59</v>
          </cell>
        </row>
        <row r="172">
          <cell r="A172" t="str">
            <v>B050101002009</v>
          </cell>
          <cell r="B172" t="str">
            <v>CUERO Y PRODUCTOS DE CUERO; CALZADO</v>
          </cell>
          <cell r="C172">
            <v>0</v>
          </cell>
          <cell r="D172">
            <v>17172053</v>
          </cell>
          <cell r="E172">
            <v>17172053</v>
          </cell>
          <cell r="F172">
            <v>0</v>
          </cell>
          <cell r="G172">
            <v>3428660</v>
          </cell>
          <cell r="H172">
            <v>3428660</v>
          </cell>
          <cell r="I172">
            <v>0</v>
          </cell>
          <cell r="J172">
            <v>2374967</v>
          </cell>
          <cell r="K172">
            <v>2374967</v>
          </cell>
          <cell r="L172">
            <v>5803627</v>
          </cell>
        </row>
        <row r="173">
          <cell r="A173" t="str">
            <v>B05010100200902</v>
          </cell>
          <cell r="B173" t="str">
            <v xml:space="preserve">MALETAS, BOLSOS DE MANO Y </v>
          </cell>
          <cell r="C173">
            <v>0</v>
          </cell>
          <cell r="D173">
            <v>17172053</v>
          </cell>
          <cell r="E173">
            <v>17172053</v>
          </cell>
          <cell r="F173">
            <v>0</v>
          </cell>
          <cell r="G173">
            <v>3428660</v>
          </cell>
          <cell r="H173">
            <v>3428660</v>
          </cell>
          <cell r="I173">
            <v>0</v>
          </cell>
          <cell r="J173">
            <v>2374967</v>
          </cell>
          <cell r="K173">
            <v>2374967</v>
          </cell>
          <cell r="L173">
            <v>5803627</v>
          </cell>
        </row>
        <row r="174">
          <cell r="A174" t="str">
            <v>B050101003</v>
          </cell>
          <cell r="B174" t="str">
            <v>OTROS BIENES TRANSPORTABLES (EXCEPTO PRODUCTOS METÁLICOS, MAQUINARIA Y EQUIPO)</v>
          </cell>
          <cell r="C174">
            <v>0</v>
          </cell>
          <cell r="D174">
            <v>1659733041.4399998</v>
          </cell>
          <cell r="E174">
            <v>1659733041.4399998</v>
          </cell>
          <cell r="F174">
            <v>0</v>
          </cell>
          <cell r="G174">
            <v>275115082.97000003</v>
          </cell>
          <cell r="H174">
            <v>275115082.97000003</v>
          </cell>
          <cell r="I174">
            <v>0</v>
          </cell>
          <cell r="J174">
            <v>486475269.59000003</v>
          </cell>
          <cell r="K174">
            <v>486475269.59000003</v>
          </cell>
          <cell r="L174">
            <v>761590352.55999994</v>
          </cell>
        </row>
        <row r="175">
          <cell r="A175" t="str">
            <v>B050101003001</v>
          </cell>
          <cell r="B175" t="str">
            <v xml:space="preserve">PRODUCTOS DE MADERA, CORCHO, </v>
          </cell>
          <cell r="C175">
            <v>0</v>
          </cell>
          <cell r="D175">
            <v>987260586.70000005</v>
          </cell>
          <cell r="E175">
            <v>987260586.70000005</v>
          </cell>
          <cell r="F175">
            <v>0</v>
          </cell>
          <cell r="G175">
            <v>178793179.37</v>
          </cell>
          <cell r="H175">
            <v>178793179.37</v>
          </cell>
          <cell r="I175">
            <v>0</v>
          </cell>
          <cell r="J175">
            <v>457364437.93000001</v>
          </cell>
          <cell r="K175">
            <v>457364437.93000001</v>
          </cell>
          <cell r="L175">
            <v>636157617.29999995</v>
          </cell>
        </row>
        <row r="176">
          <cell r="A176" t="str">
            <v>B050101003002</v>
          </cell>
          <cell r="B176" t="str">
            <v>PASTA O PULPA, PAPEL Y PRODUCTOS DE PAPEL; IMPRESOS Y ARTÍCULOS RELACIONADOS</v>
          </cell>
          <cell r="C176">
            <v>0</v>
          </cell>
          <cell r="D176">
            <v>29338483</v>
          </cell>
          <cell r="E176">
            <v>29338483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B05010100300201</v>
          </cell>
          <cell r="B177" t="str">
            <v>PASTA DE PAPEL, PAPEL Y CARTÓN</v>
          </cell>
          <cell r="C177">
            <v>0</v>
          </cell>
          <cell r="D177">
            <v>28838483</v>
          </cell>
          <cell r="E177">
            <v>28838483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B05010100300202</v>
          </cell>
          <cell r="B178" t="str">
            <v>LIBROS IMPRESOS</v>
          </cell>
          <cell r="C178">
            <v>0</v>
          </cell>
          <cell r="D178">
            <v>500000</v>
          </cell>
          <cell r="E178">
            <v>500000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B050101003003</v>
          </cell>
          <cell r="B179" t="str">
            <v>PRODUCTOS DE HORNOS DE COQUE; PRODUCTOS DE REFINACIÓN DE PETRÓLEO Y COMBUSTIBLE NUCLEAR</v>
          </cell>
          <cell r="C179">
            <v>0</v>
          </cell>
          <cell r="D179">
            <v>436800</v>
          </cell>
          <cell r="E179">
            <v>436800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B05010100300304</v>
          </cell>
          <cell r="B180" t="str">
            <v>GAS DE PETRÓLEO Y OTROS HIDROCARBUROS GASEOSOS (EXCEPTO GAS NATURAL)</v>
          </cell>
          <cell r="C180">
            <v>0</v>
          </cell>
          <cell r="D180">
            <v>436800</v>
          </cell>
          <cell r="E180">
            <v>436800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B050101003004</v>
          </cell>
          <cell r="B181" t="str">
            <v>QUÍMICOS BÁSICOS</v>
          </cell>
          <cell r="C181">
            <v>0</v>
          </cell>
          <cell r="D181">
            <v>436800</v>
          </cell>
          <cell r="E181">
            <v>436800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B05010100300402</v>
          </cell>
          <cell r="B182" t="str">
            <v>PRODUCTOS QUÍMICOS INORGÁNICOS BÁSICOS N.C.P.</v>
          </cell>
          <cell r="C182">
            <v>0</v>
          </cell>
          <cell r="D182">
            <v>436800</v>
          </cell>
          <cell r="E182">
            <v>436800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B050101003005</v>
          </cell>
          <cell r="B183" t="str">
            <v>OTROS PRODUCTOS QUÍMICOS; FIBRAS ARTIFICIALES (O FIBRAS INDUSTRIALES HECHAS POR EL HOMBRE)</v>
          </cell>
          <cell r="C183">
            <v>0</v>
          </cell>
          <cell r="D183">
            <v>109200</v>
          </cell>
          <cell r="E183">
            <v>109200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B05010100300505</v>
          </cell>
          <cell r="B184" t="str">
            <v>FIBRAS TEXTILES MANUFACTURADAS</v>
          </cell>
          <cell r="C184">
            <v>0</v>
          </cell>
          <cell r="D184">
            <v>109200</v>
          </cell>
          <cell r="E184">
            <v>109200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B050101003006</v>
          </cell>
          <cell r="B185" t="str">
            <v>PRODUCTOS DE CAUCHO Y PLÁSTICO</v>
          </cell>
          <cell r="C185">
            <v>0</v>
          </cell>
          <cell r="D185">
            <v>447982</v>
          </cell>
          <cell r="E185">
            <v>447982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B05010100300601</v>
          </cell>
          <cell r="B186" t="str">
            <v>LLANTAS DE CAUCHO Y NEUMÁTICOS (CÁMARAS DE AIRE).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B05010100300602</v>
          </cell>
          <cell r="B187" t="str">
            <v>OTROS PRODUCTOS DE CAUCHO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B05010100300603</v>
          </cell>
          <cell r="B188" t="str">
            <v>SEMIMANUFACTURAS DE PLÁSTICO</v>
          </cell>
          <cell r="C188">
            <v>0</v>
          </cell>
          <cell r="D188">
            <v>187742</v>
          </cell>
          <cell r="E188">
            <v>187742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B05010100300609</v>
          </cell>
          <cell r="B189" t="str">
            <v>OTROS PRODUCTOS PLASTICOS</v>
          </cell>
          <cell r="C189">
            <v>0</v>
          </cell>
          <cell r="D189">
            <v>260240</v>
          </cell>
          <cell r="E189">
            <v>260240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B050101003007</v>
          </cell>
          <cell r="B190" t="str">
            <v>VIDRIO Y PRODUCTOS DE VIDRIO Y OTROS PRODUCTOS NO METÁLICOS N.C.P.</v>
          </cell>
          <cell r="C190">
            <v>0</v>
          </cell>
          <cell r="D190">
            <v>373723698.39999998</v>
          </cell>
          <cell r="E190">
            <v>373723698.39999998</v>
          </cell>
          <cell r="F190">
            <v>0</v>
          </cell>
          <cell r="G190">
            <v>6422367.5999999996</v>
          </cell>
          <cell r="H190">
            <v>6422367.5999999996</v>
          </cell>
          <cell r="I190">
            <v>0</v>
          </cell>
          <cell r="J190">
            <v>7353660</v>
          </cell>
          <cell r="K190">
            <v>7353660</v>
          </cell>
          <cell r="L190">
            <v>13776027.6</v>
          </cell>
        </row>
        <row r="191">
          <cell r="A191" t="str">
            <v>B05010100300701</v>
          </cell>
          <cell r="B191" t="str">
            <v>VIDRIO Y PRODUCTOS DE VIDRIO</v>
          </cell>
          <cell r="C191">
            <v>0</v>
          </cell>
          <cell r="D191">
            <v>87499726</v>
          </cell>
          <cell r="E191">
            <v>87499726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B05010100300702</v>
          </cell>
          <cell r="B192" t="str">
            <v xml:space="preserve">ARTÍCULOS DE CERÁMICA NO </v>
          </cell>
          <cell r="C192">
            <v>0</v>
          </cell>
          <cell r="D192">
            <v>286223972.39999998</v>
          </cell>
          <cell r="E192">
            <v>286223972.39999998</v>
          </cell>
          <cell r="F192">
            <v>0</v>
          </cell>
          <cell r="G192">
            <v>6422367.5999999996</v>
          </cell>
          <cell r="H192">
            <v>6422367.5999999996</v>
          </cell>
          <cell r="I192">
            <v>0</v>
          </cell>
          <cell r="J192">
            <v>7353660</v>
          </cell>
          <cell r="K192">
            <v>7353660</v>
          </cell>
          <cell r="L192">
            <v>13776027.6</v>
          </cell>
        </row>
        <row r="193">
          <cell r="A193" t="str">
            <v>B050101003008</v>
          </cell>
          <cell r="B193" t="str">
            <v>MUEBLES; OTROS BIENES TRANSPORTABLES N.C.P.</v>
          </cell>
          <cell r="C193">
            <v>0</v>
          </cell>
          <cell r="D193">
            <v>267979491.34</v>
          </cell>
          <cell r="E193">
            <v>267979491.34</v>
          </cell>
          <cell r="F193">
            <v>0</v>
          </cell>
          <cell r="G193">
            <v>89899536</v>
          </cell>
          <cell r="H193">
            <v>89899536</v>
          </cell>
          <cell r="I193">
            <v>0</v>
          </cell>
          <cell r="J193">
            <v>21757171.66</v>
          </cell>
          <cell r="K193">
            <v>21757171.66</v>
          </cell>
          <cell r="L193">
            <v>111656707.66</v>
          </cell>
        </row>
        <row r="194">
          <cell r="A194" t="str">
            <v>B05010100300801</v>
          </cell>
          <cell r="B194" t="str">
            <v>MUEBLES</v>
          </cell>
          <cell r="C194">
            <v>0</v>
          </cell>
          <cell r="D194">
            <v>267979491.34</v>
          </cell>
          <cell r="E194">
            <v>267979491.34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869325</v>
          </cell>
          <cell r="K194">
            <v>869325</v>
          </cell>
          <cell r="L194">
            <v>869325</v>
          </cell>
        </row>
        <row r="195">
          <cell r="A195" t="str">
            <v>B050101003008014</v>
          </cell>
          <cell r="B195" t="str">
            <v>OTROS MUEBLES N.C.P.</v>
          </cell>
          <cell r="C195">
            <v>0</v>
          </cell>
          <cell r="D195">
            <v>267979491.34</v>
          </cell>
          <cell r="E195">
            <v>267979491.34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869325</v>
          </cell>
          <cell r="K195">
            <v>869325</v>
          </cell>
          <cell r="L195">
            <v>869325</v>
          </cell>
        </row>
        <row r="196">
          <cell r="A196" t="str">
            <v>B05010100300802</v>
          </cell>
          <cell r="B196" t="str">
            <v>JOYAS Y ARTÍCULOS CONEXOS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89779056</v>
          </cell>
          <cell r="H196">
            <v>89779056</v>
          </cell>
          <cell r="I196">
            <v>0</v>
          </cell>
          <cell r="J196">
            <v>17305574.66</v>
          </cell>
          <cell r="K196">
            <v>17305574.66</v>
          </cell>
          <cell r="L196">
            <v>107084630.66</v>
          </cell>
        </row>
        <row r="197">
          <cell r="A197" t="str">
            <v>B05010100300803</v>
          </cell>
          <cell r="B197" t="str">
            <v>INSTRUMENTOS MUSICALES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247988</v>
          </cell>
          <cell r="K197">
            <v>247988</v>
          </cell>
          <cell r="L197">
            <v>247988</v>
          </cell>
        </row>
        <row r="198">
          <cell r="A198" t="str">
            <v>B05010100300805</v>
          </cell>
          <cell r="B198" t="str">
            <v>JUEGOS Y JUGUETES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120480</v>
          </cell>
          <cell r="H198">
            <v>120480</v>
          </cell>
          <cell r="I198">
            <v>0</v>
          </cell>
          <cell r="J198">
            <v>3334284</v>
          </cell>
          <cell r="K198">
            <v>3334284</v>
          </cell>
          <cell r="L198">
            <v>3454764</v>
          </cell>
        </row>
        <row r="199">
          <cell r="A199" t="str">
            <v>B05010100300809</v>
          </cell>
          <cell r="B199" t="str">
            <v>OTROS ARTÍCULOS MANUFACTURADOS N.C.P.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B050101004</v>
          </cell>
          <cell r="B200" t="str">
            <v>PRODUCTOS METÁLICOS Y PAQUETES DE SOFTWARE</v>
          </cell>
          <cell r="C200">
            <v>0</v>
          </cell>
          <cell r="D200">
            <v>8277360</v>
          </cell>
          <cell r="E200">
            <v>8277360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B050101004002</v>
          </cell>
          <cell r="B201" t="str">
            <v>PRODUCTOS METÁLICOS ELABORADOS (EXCEPTO MAQUINARIA Y EQUIPO)</v>
          </cell>
          <cell r="C201">
            <v>0</v>
          </cell>
          <cell r="D201">
            <v>546000</v>
          </cell>
          <cell r="E201">
            <v>546000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B050101004004</v>
          </cell>
          <cell r="B202" t="str">
            <v>MAQUINARIA PARA USOS ESPECIALES</v>
          </cell>
          <cell r="C202">
            <v>0</v>
          </cell>
          <cell r="D202">
            <v>1638000</v>
          </cell>
          <cell r="E202">
            <v>1638000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B05010100400408</v>
          </cell>
          <cell r="B203" t="str">
            <v>APARATOS DE USO DOMÉSTICO Y SUS PARTES Y PIEZAS</v>
          </cell>
          <cell r="C203">
            <v>0</v>
          </cell>
          <cell r="D203">
            <v>1000000</v>
          </cell>
          <cell r="E203">
            <v>1000000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B05010100400409</v>
          </cell>
          <cell r="B204" t="str">
            <v>OTRA MAQUINARIA PARA USOS ESPECIALES Y SUS PARTES Y PIEZAS</v>
          </cell>
          <cell r="C204">
            <v>0</v>
          </cell>
          <cell r="D204">
            <v>638000</v>
          </cell>
          <cell r="E204">
            <v>638000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B050101004006</v>
          </cell>
          <cell r="B205" t="str">
            <v>MAQUINARIA Y APARATOS ELÉCTRICOS</v>
          </cell>
          <cell r="C205">
            <v>0</v>
          </cell>
          <cell r="D205">
            <v>633360</v>
          </cell>
          <cell r="E205">
            <v>633360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B05010100400604</v>
          </cell>
          <cell r="B206" t="str">
            <v>ACUMULADORES, PILAS Y BATERÍAS PRIMARIAS Y SUS PARTES Y PIEZAS</v>
          </cell>
          <cell r="C206">
            <v>0</v>
          </cell>
          <cell r="D206">
            <v>233360</v>
          </cell>
          <cell r="E206">
            <v>233360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B05010100400605</v>
          </cell>
          <cell r="B207" t="str">
            <v>LÁMPARAS ELÉCTRICAS DE INCANDESCENCIA O DESCARGA; LÁMPARAS DE ARCO, EQUIPO PARA ALUMBRADO ELÉCTRICO; SUS PARTES Y PIEZAS</v>
          </cell>
          <cell r="C207">
            <v>0</v>
          </cell>
          <cell r="D207">
            <v>200000</v>
          </cell>
          <cell r="E207">
            <v>200000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B05010100400609</v>
          </cell>
          <cell r="B208" t="str">
            <v>OTRO EQUIPO ELÉCTRICO Y SUS PARTES Y PIEZAS</v>
          </cell>
          <cell r="C208">
            <v>0</v>
          </cell>
          <cell r="D208">
            <v>200000</v>
          </cell>
          <cell r="E208">
            <v>200000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B050101004007</v>
          </cell>
          <cell r="B209" t="str">
            <v>EQUIPO Y APARATOS DE RADIO, TELEVISIÓN Y COMUNICACIONES</v>
          </cell>
          <cell r="C209">
            <v>0</v>
          </cell>
          <cell r="D209">
            <v>5460000</v>
          </cell>
          <cell r="E209">
            <v>5460000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B05010100400708</v>
          </cell>
          <cell r="B210" t="str">
            <v>PAQUETES DE SOFTWARE</v>
          </cell>
          <cell r="C210">
            <v>0</v>
          </cell>
          <cell r="D210">
            <v>5460000</v>
          </cell>
          <cell r="E210">
            <v>5460000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B050102</v>
          </cell>
          <cell r="B211" t="str">
            <v>ADQUISICIÓN DE SERVICIOS</v>
          </cell>
          <cell r="C211">
            <v>0</v>
          </cell>
          <cell r="D211">
            <v>1253181445.9400001</v>
          </cell>
          <cell r="E211">
            <v>1253181445.9400001</v>
          </cell>
          <cell r="F211">
            <v>0</v>
          </cell>
          <cell r="G211">
            <v>83149601.359999999</v>
          </cell>
          <cell r="H211">
            <v>83149601.359999999</v>
          </cell>
          <cell r="I211">
            <v>0</v>
          </cell>
          <cell r="J211">
            <v>32246944.699999999</v>
          </cell>
          <cell r="K211">
            <v>32246944.699999999</v>
          </cell>
          <cell r="L211">
            <v>115396546.06</v>
          </cell>
        </row>
        <row r="212">
          <cell r="A212" t="str">
            <v>B050102005</v>
          </cell>
          <cell r="B212" t="str">
            <v>SERVICIOS DE LA CONSTRUCCIÓN</v>
          </cell>
          <cell r="C212">
            <v>0</v>
          </cell>
          <cell r="D212">
            <v>6224400</v>
          </cell>
          <cell r="E212">
            <v>6224400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B050102005004</v>
          </cell>
          <cell r="B213" t="str">
            <v>SERVICIOS DE CONSTRUCCIÓN</v>
          </cell>
          <cell r="C213">
            <v>0</v>
          </cell>
          <cell r="D213">
            <v>6224400</v>
          </cell>
          <cell r="E213">
            <v>6224400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B05010200500405</v>
          </cell>
          <cell r="B214" t="str">
            <v>SERVICIOS ESPECIALES DE CONSTRUCCIÓN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B05010200500407</v>
          </cell>
          <cell r="B215" t="str">
            <v>SERVICIOS DE TERMINACIÓN Y ACABADOS DE EDIFICIOS</v>
          </cell>
          <cell r="C215">
            <v>0</v>
          </cell>
          <cell r="D215">
            <v>6224400</v>
          </cell>
          <cell r="E215">
            <v>6224400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B050102006</v>
          </cell>
          <cell r="B216" t="str">
            <v>SERVICIOS DE VENTA Y DE DISTRIBUCIÓN; ALOJAMIENTO; SERVICIOS DE SUMINISTRO DE COMIDAS Y BEBIDAS; SERVICIOS DE TRANSPORTE; Y SERVICIOS DE DISTRIBUCIÓN DE ELECTRICIDAD, GAS Y AGUA</v>
          </cell>
          <cell r="C216">
            <v>0</v>
          </cell>
          <cell r="D216">
            <v>174870672</v>
          </cell>
          <cell r="E216">
            <v>174870672</v>
          </cell>
          <cell r="F216">
            <v>0</v>
          </cell>
          <cell r="G216">
            <v>4842292</v>
          </cell>
          <cell r="H216">
            <v>4842292</v>
          </cell>
          <cell r="I216">
            <v>0</v>
          </cell>
          <cell r="J216">
            <v>1013036</v>
          </cell>
          <cell r="K216">
            <v>1013036</v>
          </cell>
          <cell r="L216">
            <v>5855328</v>
          </cell>
        </row>
        <row r="217">
          <cell r="A217" t="str">
            <v>B050102006003</v>
          </cell>
          <cell r="B217" t="str">
            <v>ALOJAMIENTO; SERVICIOS DE SUMINISTROS DE COMIDAS Y BEBIDAS</v>
          </cell>
          <cell r="C217">
            <v>0</v>
          </cell>
          <cell r="D217">
            <v>3000000</v>
          </cell>
          <cell r="E217">
            <v>3000000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B05010200600303</v>
          </cell>
          <cell r="B218" t="str">
            <v>SERVICIOS DE SUMINISTRO DE COMIDAS</v>
          </cell>
          <cell r="C218">
            <v>0</v>
          </cell>
          <cell r="D218">
            <v>3000000</v>
          </cell>
          <cell r="E218">
            <v>3000000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B050102006004</v>
          </cell>
          <cell r="B219" t="str">
            <v>SERVICIOS DE TRANSPORTE DE PASAJEROS</v>
          </cell>
          <cell r="C219">
            <v>0</v>
          </cell>
          <cell r="D219">
            <v>5000000</v>
          </cell>
          <cell r="E219">
            <v>5000000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B050102006005</v>
          </cell>
          <cell r="B220" t="str">
            <v>SERVICIOS DE TRANSPORTE DE CARGA</v>
          </cell>
          <cell r="C220">
            <v>0</v>
          </cell>
          <cell r="D220">
            <v>151870672</v>
          </cell>
          <cell r="E220">
            <v>151870672</v>
          </cell>
          <cell r="F220">
            <v>0</v>
          </cell>
          <cell r="G220">
            <v>4842292</v>
          </cell>
          <cell r="H220">
            <v>4842292</v>
          </cell>
          <cell r="I220">
            <v>0</v>
          </cell>
          <cell r="J220">
            <v>1013036</v>
          </cell>
          <cell r="K220">
            <v>1013036</v>
          </cell>
          <cell r="L220">
            <v>5855328</v>
          </cell>
        </row>
        <row r="221">
          <cell r="A221" t="str">
            <v>B05010200600501</v>
          </cell>
          <cell r="B221" t="str">
            <v>SERVICIOS DE TRANSPORTE DE CARGA POR VÍA TERRESTRE</v>
          </cell>
          <cell r="C221">
            <v>0</v>
          </cell>
          <cell r="D221">
            <v>141870672</v>
          </cell>
          <cell r="E221">
            <v>141870672</v>
          </cell>
          <cell r="F221">
            <v>0</v>
          </cell>
          <cell r="G221">
            <v>4842292</v>
          </cell>
          <cell r="H221">
            <v>4842292</v>
          </cell>
          <cell r="I221">
            <v>0</v>
          </cell>
          <cell r="J221">
            <v>1013036</v>
          </cell>
          <cell r="K221">
            <v>1013036</v>
          </cell>
          <cell r="L221">
            <v>5855328</v>
          </cell>
        </row>
        <row r="222">
          <cell r="A222" t="str">
            <v>B05010200600503</v>
          </cell>
          <cell r="B222" t="str">
            <v>SERVICIOS DE TRANSPORTE DE CARGA POR VÍA AÉREA O ESPACIAL</v>
          </cell>
          <cell r="C222">
            <v>0</v>
          </cell>
          <cell r="D222">
            <v>10000000</v>
          </cell>
          <cell r="E222">
            <v>10000000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B050102006007</v>
          </cell>
          <cell r="B223" t="str">
            <v>SERVICIOS DE APOYO AL TRANSPORTE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B05010200600704</v>
          </cell>
          <cell r="B224" t="str">
            <v>SERVICIOS DE APOYO AL TRANSPORTE POR CARRETERA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B050102006009</v>
          </cell>
          <cell r="B225" t="str">
            <v>SERVICIOS DE DISTRIBUCIÓN DE ELECTRICIDAD, GAS Y AGUA (POR CUENTA PROPIA)</v>
          </cell>
          <cell r="C225">
            <v>0</v>
          </cell>
          <cell r="D225">
            <v>15000000</v>
          </cell>
          <cell r="E225">
            <v>15000000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B05010200600901</v>
          </cell>
          <cell r="B226" t="str">
            <v>SERVICIOS DE DISTRIBUCIÓN DE ELECTRICIDAD, Y SERVICIOS DE DISTRIBUCIÓN DE GAS (POR CUENTA PROPIA)</v>
          </cell>
          <cell r="C226">
            <v>0</v>
          </cell>
          <cell r="D226">
            <v>15000000</v>
          </cell>
          <cell r="E226">
            <v>15000000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B05010200600902</v>
          </cell>
          <cell r="B227" t="str">
            <v>SERVICIOS DE DISTRIBUCIÓN DE AGUA (POR CUENTA PROPIA)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B050102007</v>
          </cell>
          <cell r="B228" t="str">
            <v>SERVICIOS FINANCIEROS Y SERVICIOS CONEXOS, SERVICIOS INMOBILIARIOS Y SERVICIOS DE LEASING</v>
          </cell>
          <cell r="C228">
            <v>0</v>
          </cell>
          <cell r="D228">
            <v>653308399.94000006</v>
          </cell>
          <cell r="E228">
            <v>653308399.94000006</v>
          </cell>
          <cell r="F228">
            <v>0</v>
          </cell>
          <cell r="G228">
            <v>6746774.3600000003</v>
          </cell>
          <cell r="H228">
            <v>6746774.3600000003</v>
          </cell>
          <cell r="I228">
            <v>0</v>
          </cell>
          <cell r="J228">
            <v>15954287.699999999</v>
          </cell>
          <cell r="K228">
            <v>15954287.699999999</v>
          </cell>
          <cell r="L228">
            <v>22701062.059999999</v>
          </cell>
        </row>
        <row r="229">
          <cell r="A229" t="str">
            <v>B050102007001</v>
          </cell>
          <cell r="B229" t="str">
            <v>SERVICIOS FINANCIEROS, EXCEPTO DE LA BANCA DE INVERSIÓN, SERVICIOS DE SEGUROS Y SERVICIOS DE PENSIONES</v>
          </cell>
          <cell r="C229">
            <v>0</v>
          </cell>
          <cell r="D229">
            <v>5000000</v>
          </cell>
          <cell r="E229">
            <v>5000000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B05010200700101</v>
          </cell>
          <cell r="B230" t="str">
            <v>SERVICIOS FINANCIEROS, EXCEPTO DE LA BANCA DE INVERSIÓN, SERVICIOS DE SEGUROS Y SERVICIOS DE PENSIONES</v>
          </cell>
          <cell r="C230">
            <v>0</v>
          </cell>
          <cell r="D230">
            <v>5000000</v>
          </cell>
          <cell r="E230">
            <v>5000000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B050102007001011</v>
          </cell>
          <cell r="B231" t="str">
            <v>SERVICIOS FINANCIEROS, EXCEPTO DE LA BANCA DE INVERSIÓN, SERVICIOS DE SEGUROS Y SERVICIOS DE PENSIONES</v>
          </cell>
          <cell r="C231">
            <v>0</v>
          </cell>
          <cell r="D231">
            <v>5000000</v>
          </cell>
          <cell r="E231">
            <v>5000000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B050102007002</v>
          </cell>
          <cell r="B232" t="str">
            <v xml:space="preserve">SERVICIOS INMOBILIARIOS </v>
          </cell>
          <cell r="C232">
            <v>0</v>
          </cell>
          <cell r="D232">
            <v>642308399.94000006</v>
          </cell>
          <cell r="E232">
            <v>642308399.94000006</v>
          </cell>
          <cell r="F232">
            <v>0</v>
          </cell>
          <cell r="G232">
            <v>6746774.3600000003</v>
          </cell>
          <cell r="H232">
            <v>6746774.3600000003</v>
          </cell>
          <cell r="I232">
            <v>0</v>
          </cell>
          <cell r="J232">
            <v>15954287.699999999</v>
          </cell>
          <cell r="K232">
            <v>15954287.699999999</v>
          </cell>
          <cell r="L232">
            <v>22701062.059999999</v>
          </cell>
        </row>
        <row r="233">
          <cell r="A233" t="str">
            <v>B05010200700201</v>
          </cell>
          <cell r="B233" t="str">
            <v>SERVICIOS INMOBILIARIOS RELATIVOS A BIENES RAÍCES PROPIOS O ARRENDADOS</v>
          </cell>
          <cell r="C233">
            <v>0</v>
          </cell>
          <cell r="D233">
            <v>642308399.94000006</v>
          </cell>
          <cell r="E233">
            <v>642308399.94000006</v>
          </cell>
          <cell r="F233">
            <v>0</v>
          </cell>
          <cell r="G233">
            <v>6746774.3600000003</v>
          </cell>
          <cell r="H233">
            <v>6746774.3600000003</v>
          </cell>
          <cell r="I233">
            <v>0</v>
          </cell>
          <cell r="J233">
            <v>15954287.699999999</v>
          </cell>
          <cell r="K233">
            <v>15954287.699999999</v>
          </cell>
          <cell r="L233">
            <v>22701062.059999999</v>
          </cell>
        </row>
        <row r="234">
          <cell r="A234" t="str">
            <v>B050102007002011</v>
          </cell>
          <cell r="B234" t="str">
            <v>SERVICIOS DE ALQUILER O ARRENDAMIENTO CON O SIN OPCIÓN DE COMPRA RELATIVOS A BIENES INMUEBLES PROPIOS O ARRENDADOS</v>
          </cell>
          <cell r="C234">
            <v>0</v>
          </cell>
          <cell r="D234">
            <v>642308399.94000006</v>
          </cell>
          <cell r="E234">
            <v>642308399.94000006</v>
          </cell>
          <cell r="F234">
            <v>0</v>
          </cell>
          <cell r="G234">
            <v>6746774.3600000003</v>
          </cell>
          <cell r="H234">
            <v>6746774.3600000003</v>
          </cell>
          <cell r="I234">
            <v>0</v>
          </cell>
          <cell r="J234">
            <v>15954287.699999999</v>
          </cell>
          <cell r="K234">
            <v>15954287.699999999</v>
          </cell>
          <cell r="L234">
            <v>22701062.059999999</v>
          </cell>
        </row>
        <row r="235">
          <cell r="A235" t="str">
            <v>B050102007003</v>
          </cell>
          <cell r="B235" t="str">
            <v>SERVICIOS DE ARRENDAMIENTO O ALQUILER SIN OPERARIO</v>
          </cell>
          <cell r="C235">
            <v>0</v>
          </cell>
          <cell r="D235">
            <v>6000000</v>
          </cell>
          <cell r="E235">
            <v>6000000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B05010200700303</v>
          </cell>
          <cell r="B236" t="str">
            <v>DERECHOS DE USO DE PRODUCTOS DE PROPIEDAD INTELECTUAL Y OTROS PRODUCTOS SIMILARES</v>
          </cell>
          <cell r="C236">
            <v>0</v>
          </cell>
          <cell r="D236">
            <v>6000000</v>
          </cell>
          <cell r="E236">
            <v>6000000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B050102007003039</v>
          </cell>
          <cell r="B237" t="str">
            <v>DERECHOS DE USO DE OTROS PRODUCTOS DE PROPIEDAD INTELECTUAL</v>
          </cell>
          <cell r="C237">
            <v>0</v>
          </cell>
          <cell r="D237">
            <v>6000000</v>
          </cell>
          <cell r="E237">
            <v>6000000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B050102008</v>
          </cell>
          <cell r="B238" t="str">
            <v>SERVICIOS PRESTADOS A LAS EMPRESAS Y SERVICIOS DE PRODUCCIÓN</v>
          </cell>
          <cell r="C238">
            <v>0</v>
          </cell>
          <cell r="D238">
            <v>372018604</v>
          </cell>
          <cell r="E238">
            <v>372018604</v>
          </cell>
          <cell r="F238">
            <v>0</v>
          </cell>
          <cell r="G238">
            <v>71560535</v>
          </cell>
          <cell r="H238">
            <v>71560535</v>
          </cell>
          <cell r="I238">
            <v>0</v>
          </cell>
          <cell r="J238">
            <v>15279621</v>
          </cell>
          <cell r="K238">
            <v>15279621</v>
          </cell>
          <cell r="L238">
            <v>86840156</v>
          </cell>
        </row>
        <row r="239">
          <cell r="A239" t="str">
            <v>B050102008002</v>
          </cell>
          <cell r="B239" t="str">
            <v>SERVICIOS JURÍDICOS Y CONTABLES</v>
          </cell>
          <cell r="C239">
            <v>0</v>
          </cell>
          <cell r="D239">
            <v>3000000</v>
          </cell>
          <cell r="E239">
            <v>3000000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B05010200800201</v>
          </cell>
          <cell r="B240" t="str">
            <v>SERVICIOS JURÍDICOS</v>
          </cell>
          <cell r="C240">
            <v>0</v>
          </cell>
          <cell r="D240">
            <v>3000000</v>
          </cell>
          <cell r="E240">
            <v>3000000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B050102008003</v>
          </cell>
          <cell r="B241" t="str">
            <v>OTROS SERVICIOS PROFESIONALES, CIENTÍFICOS Y TÉCNICOS</v>
          </cell>
          <cell r="C241">
            <v>0</v>
          </cell>
          <cell r="D241">
            <v>256133217</v>
          </cell>
          <cell r="E241">
            <v>256133217</v>
          </cell>
          <cell r="F241">
            <v>0</v>
          </cell>
          <cell r="G241">
            <v>51290862</v>
          </cell>
          <cell r="H241">
            <v>51290862</v>
          </cell>
          <cell r="I241">
            <v>0</v>
          </cell>
          <cell r="J241">
            <v>12934681</v>
          </cell>
          <cell r="K241">
            <v>12934681</v>
          </cell>
          <cell r="L241">
            <v>64225543</v>
          </cell>
        </row>
        <row r="242">
          <cell r="A242" t="str">
            <v>B05010200800309</v>
          </cell>
          <cell r="B242" t="str">
            <v>OTROS SERVICIOS PROFESIONALES Y TÉCNICOS N.C.P.</v>
          </cell>
          <cell r="C242">
            <v>0</v>
          </cell>
          <cell r="D242">
            <v>256133217</v>
          </cell>
          <cell r="E242">
            <v>256133217</v>
          </cell>
          <cell r="F242">
            <v>0</v>
          </cell>
          <cell r="G242">
            <v>51290862</v>
          </cell>
          <cell r="H242">
            <v>51290862</v>
          </cell>
          <cell r="I242">
            <v>0</v>
          </cell>
          <cell r="J242">
            <v>12934681</v>
          </cell>
          <cell r="K242">
            <v>12934681</v>
          </cell>
          <cell r="L242">
            <v>64225543</v>
          </cell>
        </row>
        <row r="243">
          <cell r="A243" t="str">
            <v>B050102008004</v>
          </cell>
          <cell r="B243" t="str">
            <v>SERVICIOS DE TELECOMUNICACIONES, TRANSMISIÓN Y SUMINISTRO DE INFORMACIÓN</v>
          </cell>
          <cell r="C243">
            <v>0</v>
          </cell>
          <cell r="D243">
            <v>9500000</v>
          </cell>
          <cell r="E243">
            <v>9500000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B05010200800401</v>
          </cell>
          <cell r="B244" t="str">
            <v xml:space="preserve">SERVICIOS DE TELEFONÍA Y OTRAS </v>
          </cell>
          <cell r="C244">
            <v>0</v>
          </cell>
          <cell r="D244">
            <v>3000000</v>
          </cell>
          <cell r="E244">
            <v>3000000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B05010200800402</v>
          </cell>
          <cell r="B245" t="str">
            <v xml:space="preserve">SERVICIOS DE TELECOMUNICACIONES </v>
          </cell>
          <cell r="C245">
            <v>0</v>
          </cell>
          <cell r="D245">
            <v>6500000</v>
          </cell>
          <cell r="E245">
            <v>6500000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B050102008005</v>
          </cell>
          <cell r="B246" t="str">
            <v>SERVICIOS DE SOPORTE</v>
          </cell>
          <cell r="C246">
            <v>0</v>
          </cell>
          <cell r="D246">
            <v>94532356</v>
          </cell>
          <cell r="E246">
            <v>94532356</v>
          </cell>
          <cell r="F246">
            <v>0</v>
          </cell>
          <cell r="G246">
            <v>19409446</v>
          </cell>
          <cell r="H246">
            <v>19409446</v>
          </cell>
          <cell r="I246">
            <v>0</v>
          </cell>
          <cell r="J246">
            <v>2058198</v>
          </cell>
          <cell r="K246">
            <v>2058198</v>
          </cell>
          <cell r="L246">
            <v>21467644</v>
          </cell>
        </row>
        <row r="247">
          <cell r="A247" t="str">
            <v>B05010200800502</v>
          </cell>
          <cell r="B247" t="str">
            <v>SERVICIOS DE INVESTIGACIÓN Y SEGURIDAD</v>
          </cell>
          <cell r="C247">
            <v>0</v>
          </cell>
          <cell r="D247">
            <v>7747483</v>
          </cell>
          <cell r="E247">
            <v>7747483</v>
          </cell>
          <cell r="F247">
            <v>0</v>
          </cell>
          <cell r="G247">
            <v>252517</v>
          </cell>
          <cell r="H247">
            <v>252517</v>
          </cell>
          <cell r="I247">
            <v>0</v>
          </cell>
          <cell r="J247">
            <v>0</v>
          </cell>
          <cell r="K247">
            <v>0</v>
          </cell>
          <cell r="L247">
            <v>252517</v>
          </cell>
        </row>
        <row r="248">
          <cell r="A248" t="str">
            <v>B05010200800503</v>
          </cell>
          <cell r="B248" t="str">
            <v>SERVICIOS DE LIMPIEZA</v>
          </cell>
          <cell r="C248">
            <v>0</v>
          </cell>
          <cell r="D248">
            <v>5000000</v>
          </cell>
          <cell r="E248">
            <v>5000000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B05010200800509</v>
          </cell>
          <cell r="B249" t="str">
            <v>OTROS SERVICIOS AUXILIARES</v>
          </cell>
          <cell r="C249">
            <v>0</v>
          </cell>
          <cell r="D249">
            <v>81784873</v>
          </cell>
          <cell r="E249">
            <v>81784873</v>
          </cell>
          <cell r="F249">
            <v>0</v>
          </cell>
          <cell r="G249">
            <v>19156929</v>
          </cell>
          <cell r="H249">
            <v>19156929</v>
          </cell>
          <cell r="I249">
            <v>0</v>
          </cell>
          <cell r="J249">
            <v>2058198</v>
          </cell>
          <cell r="K249">
            <v>2058198</v>
          </cell>
          <cell r="L249">
            <v>21215127</v>
          </cell>
        </row>
        <row r="250">
          <cell r="A250" t="str">
            <v>B050102008005099</v>
          </cell>
          <cell r="B250" t="str">
            <v>OTROS SERVICIOS DE APOYO Y DE INFORMACIÓN N.C.P.</v>
          </cell>
          <cell r="C250">
            <v>0</v>
          </cell>
          <cell r="D250">
            <v>81784873</v>
          </cell>
          <cell r="E250">
            <v>81784873</v>
          </cell>
          <cell r="F250">
            <v>0</v>
          </cell>
          <cell r="G250">
            <v>19156929</v>
          </cell>
          <cell r="H250">
            <v>19156929</v>
          </cell>
          <cell r="I250">
            <v>0</v>
          </cell>
          <cell r="J250">
            <v>2058198</v>
          </cell>
          <cell r="K250">
            <v>2058198</v>
          </cell>
          <cell r="L250">
            <v>21215127</v>
          </cell>
        </row>
        <row r="251">
          <cell r="A251" t="str">
            <v>B050102008007</v>
          </cell>
          <cell r="B251" t="str">
            <v>SERVICIOS DE MANTENIMIENTO, REPARACIÓN E INSTALACIÓN (EXCEPTO SERVICIOS DE CONSTRUCCIÓN)</v>
          </cell>
          <cell r="C251">
            <v>0</v>
          </cell>
          <cell r="D251">
            <v>6853031</v>
          </cell>
          <cell r="E251">
            <v>6853031</v>
          </cell>
          <cell r="F251">
            <v>0</v>
          </cell>
          <cell r="G251">
            <v>860227</v>
          </cell>
          <cell r="H251">
            <v>860227</v>
          </cell>
          <cell r="I251">
            <v>0</v>
          </cell>
          <cell r="J251">
            <v>286742</v>
          </cell>
          <cell r="K251">
            <v>286742</v>
          </cell>
          <cell r="L251">
            <v>1146969</v>
          </cell>
        </row>
        <row r="252">
          <cell r="A252" t="str">
            <v>B05010200800701</v>
          </cell>
          <cell r="B252" t="str">
            <v>SERVICIOS DE MANTENIMIENTO Y REPARACIÓN DE PRODUCTOS METÁLICOS ELABORADOS, MAQUINARIA Y EQUIPO</v>
          </cell>
          <cell r="C252">
            <v>0</v>
          </cell>
          <cell r="D252">
            <v>3853031</v>
          </cell>
          <cell r="E252">
            <v>3853031</v>
          </cell>
          <cell r="F252">
            <v>0</v>
          </cell>
          <cell r="G252">
            <v>860227</v>
          </cell>
          <cell r="H252">
            <v>860227</v>
          </cell>
          <cell r="I252">
            <v>0</v>
          </cell>
          <cell r="J252">
            <v>286742</v>
          </cell>
          <cell r="K252">
            <v>286742</v>
          </cell>
          <cell r="L252">
            <v>1146969</v>
          </cell>
        </row>
        <row r="253">
          <cell r="A253" t="str">
            <v>B050102008007011</v>
          </cell>
          <cell r="B253" t="str">
            <v>SERVICIOS DE MANTENIMIENTO Y REPARACIÓN DE PRODUCTOS METÁLICOS ELABORADOS, EXCEPTO MAQUINARIA Y EQUIPO</v>
          </cell>
          <cell r="C253">
            <v>0</v>
          </cell>
          <cell r="D253">
            <v>3853031</v>
          </cell>
          <cell r="E253">
            <v>3853031</v>
          </cell>
          <cell r="F253">
            <v>0</v>
          </cell>
          <cell r="G253">
            <v>860227</v>
          </cell>
          <cell r="H253">
            <v>860227</v>
          </cell>
          <cell r="I253">
            <v>0</v>
          </cell>
          <cell r="J253">
            <v>286742</v>
          </cell>
          <cell r="K253">
            <v>286742</v>
          </cell>
          <cell r="L253">
            <v>1146969</v>
          </cell>
        </row>
        <row r="254">
          <cell r="A254" t="str">
            <v>B05010200800702</v>
          </cell>
          <cell r="B254" t="str">
            <v>SERVICIOS DE REPARACIÓN DE OTROS BIENES</v>
          </cell>
          <cell r="C254">
            <v>0</v>
          </cell>
          <cell r="D254">
            <v>3000000</v>
          </cell>
          <cell r="E254">
            <v>3000000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B050102008007029</v>
          </cell>
          <cell r="B255" t="str">
            <v>SERVICIOS DE MANTENIMIENTO Y REPARACIÓN DE OTROS BIENES N.C.P.</v>
          </cell>
          <cell r="C255">
            <v>0</v>
          </cell>
          <cell r="D255">
            <v>3000000</v>
          </cell>
          <cell r="E255">
            <v>3000000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B050102008009</v>
          </cell>
          <cell r="B256" t="str">
            <v>OTROS SERVICIOS DE FABRICACIÓN; SERVICIOS DE EDICIÓN, IMPRESIÓN Y REPRODUCCIÓN; SERVICIOS DE RECUPERACIÓN DE MATERIALES</v>
          </cell>
          <cell r="C256">
            <v>0</v>
          </cell>
          <cell r="D256">
            <v>2000000</v>
          </cell>
          <cell r="E256">
            <v>2000000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B05010200800901</v>
          </cell>
          <cell r="B257" t="str">
            <v>SERVICIOS DE EDICIÓN, IMPRESIÓN Y REPRODUCCIÓN</v>
          </cell>
          <cell r="C257">
            <v>0</v>
          </cell>
          <cell r="D257">
            <v>2000000</v>
          </cell>
          <cell r="E257">
            <v>2000000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B050102009</v>
          </cell>
          <cell r="B258" t="str">
            <v>SERVICIOS PARA LA COMUNIDAD, SOCIALES Y PERSONALES</v>
          </cell>
          <cell r="C258">
            <v>0</v>
          </cell>
          <cell r="D258">
            <v>38766000</v>
          </cell>
          <cell r="E258">
            <v>38766000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B050102009003</v>
          </cell>
          <cell r="B259" t="str">
            <v>SERVICIOS PARA EL CUIDADO DE LA SALUD HUMANA Y SERVICIOS SOCIALES</v>
          </cell>
          <cell r="C259">
            <v>0</v>
          </cell>
          <cell r="D259">
            <v>1000000</v>
          </cell>
          <cell r="E259">
            <v>1000000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B05010200900301</v>
          </cell>
          <cell r="B260" t="str">
            <v>SERVICIOS DE SALUD HUMANA</v>
          </cell>
          <cell r="C260">
            <v>0</v>
          </cell>
          <cell r="D260">
            <v>1000000</v>
          </cell>
          <cell r="E260">
            <v>1000000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B050102009004</v>
          </cell>
          <cell r="B261" t="str">
            <v>SERVICIOS DE ALCANTARILLADO, RECOLECCIÓN, TRATAMIENTO Y DISPOSICIÓN DE DESECHOS Y OTROS SERVICIOS DE SANEAMIENTO AMBIENTAL</v>
          </cell>
          <cell r="C261">
            <v>0</v>
          </cell>
          <cell r="D261">
            <v>28766000</v>
          </cell>
          <cell r="E261">
            <v>28766000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B05010200900401</v>
          </cell>
          <cell r="B262" t="str">
            <v>SERVICIOS DE ALCANTARILLADO, SERVICIOS DE LIMPIEZA, TRATAMIENTO DE AGUAS RESIDUALES Y TANQUES SÉPTICOS</v>
          </cell>
          <cell r="C262">
            <v>0</v>
          </cell>
          <cell r="D262">
            <v>15000000</v>
          </cell>
          <cell r="E262">
            <v>15000000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B05010200900402</v>
          </cell>
          <cell r="B263" t="str">
            <v>SERVICIOS DE RECOLECCIÓN DE DESECHOS</v>
          </cell>
          <cell r="C263">
            <v>0</v>
          </cell>
          <cell r="D263">
            <v>10000000</v>
          </cell>
          <cell r="E263">
            <v>10000000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B05010200900409</v>
          </cell>
          <cell r="B264" t="str">
            <v>OTROS SERVICIOS DE PROTECCIÓN DEL MEDIO AMBIENTE N.C.P.</v>
          </cell>
          <cell r="C264">
            <v>0</v>
          </cell>
          <cell r="D264">
            <v>3766000</v>
          </cell>
          <cell r="E264">
            <v>3766000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B050102009005</v>
          </cell>
          <cell r="B265" t="str">
            <v>SERVICIOS DE ASOCIACIONES</v>
          </cell>
          <cell r="C265">
            <v>0</v>
          </cell>
          <cell r="D265">
            <v>5000000</v>
          </cell>
          <cell r="E265">
            <v>5000000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B05010200900501</v>
          </cell>
          <cell r="B266" t="str">
            <v>SERVICIOS PROPORCIONADOS POR ORGANIZACIONES GREMIALES, COMERCIALES Y ORGANIZACIONES DE EMPLEADORES Y DE PROFESIONALES</v>
          </cell>
          <cell r="C266">
            <v>0</v>
          </cell>
          <cell r="D266">
            <v>5000000</v>
          </cell>
          <cell r="E266">
            <v>5000000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B050102009007</v>
          </cell>
          <cell r="B267" t="str">
            <v>OTROS SERVICIOS</v>
          </cell>
          <cell r="C267">
            <v>0</v>
          </cell>
          <cell r="D267">
            <v>4000000</v>
          </cell>
          <cell r="E267">
            <v>4000000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B05010200900701</v>
          </cell>
          <cell r="B268" t="str">
            <v>SERVICIOS DE LAVADO, LIMPIEZA Y TEÑIDO</v>
          </cell>
          <cell r="C268">
            <v>0</v>
          </cell>
          <cell r="D268">
            <v>2000000</v>
          </cell>
          <cell r="E268">
            <v>2000000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B05010200900709</v>
          </cell>
          <cell r="B269" t="str">
            <v>OTROS SERVICIOS DIVERSOS N.C.P.</v>
          </cell>
          <cell r="C269">
            <v>0</v>
          </cell>
          <cell r="D269">
            <v>2000000</v>
          </cell>
          <cell r="E269">
            <v>2000000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B050102010</v>
          </cell>
          <cell r="B270" t="str">
            <v>VIÁTICOS DE LOS FUNCIONARIOS EN COMISIÓN</v>
          </cell>
          <cell r="C270">
            <v>0</v>
          </cell>
          <cell r="D270">
            <v>7993370</v>
          </cell>
          <cell r="E270">
            <v>7993370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D</v>
          </cell>
          <cell r="B271" t="str">
            <v>INVERSIÓN</v>
          </cell>
          <cell r="C271">
            <v>19206676422.5</v>
          </cell>
          <cell r="D271">
            <v>4119762711</v>
          </cell>
          <cell r="E271">
            <v>23326439133.5</v>
          </cell>
          <cell r="F271">
            <v>868455133.68000007</v>
          </cell>
          <cell r="G271">
            <v>209191490.78</v>
          </cell>
          <cell r="H271">
            <v>1077646624.46</v>
          </cell>
          <cell r="I271">
            <v>3197613466.8199997</v>
          </cell>
          <cell r="J271">
            <v>1236547908.22</v>
          </cell>
          <cell r="K271">
            <v>4434161375.04</v>
          </cell>
          <cell r="L271">
            <v>5511807999.5</v>
          </cell>
        </row>
        <row r="272">
          <cell r="A272" t="str">
            <v>D3502</v>
          </cell>
          <cell r="B272" t="str">
            <v>PRODUCTIVIDAD Y COMPETITIVIDAD DE LAS EMPRESAS COLOMBIANAS</v>
          </cell>
          <cell r="C272">
            <v>16191205788.41</v>
          </cell>
          <cell r="D272">
            <v>4119762711</v>
          </cell>
          <cell r="E272">
            <v>20310968499.41</v>
          </cell>
          <cell r="F272">
            <v>816423459.18000007</v>
          </cell>
          <cell r="G272">
            <v>209191490.78</v>
          </cell>
          <cell r="H272">
            <v>1025614949.96</v>
          </cell>
          <cell r="I272">
            <v>2865115775.4099998</v>
          </cell>
          <cell r="J272">
            <v>1236547908.22</v>
          </cell>
          <cell r="K272">
            <v>4101663683.6300001</v>
          </cell>
          <cell r="L272">
            <v>5127278633.5900002</v>
          </cell>
        </row>
        <row r="273">
          <cell r="A273" t="str">
            <v>D35020200</v>
          </cell>
          <cell r="B273" t="str">
            <v>INTERSUBSECTORIAL INDUSTRIA Y COMERCIO</v>
          </cell>
          <cell r="C273">
            <v>16191205788.41</v>
          </cell>
          <cell r="D273">
            <v>4119762711</v>
          </cell>
          <cell r="E273">
            <v>20310968499.41</v>
          </cell>
          <cell r="F273">
            <v>816423459.18000007</v>
          </cell>
          <cell r="G273">
            <v>209191490.78</v>
          </cell>
          <cell r="H273">
            <v>1025614949.96</v>
          </cell>
          <cell r="I273">
            <v>2865115775.4099998</v>
          </cell>
          <cell r="J273">
            <v>1236547908.22</v>
          </cell>
          <cell r="K273">
            <v>4101663683.6300001</v>
          </cell>
          <cell r="L273">
            <v>5127278633.5900002</v>
          </cell>
        </row>
        <row r="274">
          <cell r="A274" t="str">
            <v>D3502020001</v>
          </cell>
          <cell r="B274" t="str">
            <v>MEJORAMIENTO  Y GENERACIÓN DE OPORTUNIDADES COMERCIALES PARA EL SECTOR ARTESANAL COLOMBIANO  NACIONAL</v>
          </cell>
          <cell r="C274">
            <v>4909126327.4099998</v>
          </cell>
          <cell r="D274">
            <v>0</v>
          </cell>
          <cell r="E274">
            <v>4909126327.4099998</v>
          </cell>
          <cell r="F274">
            <v>187104920.68000001</v>
          </cell>
          <cell r="G274">
            <v>0</v>
          </cell>
          <cell r="H274">
            <v>187104920.68000001</v>
          </cell>
          <cell r="I274">
            <v>373111751.90999997</v>
          </cell>
          <cell r="J274">
            <v>0</v>
          </cell>
          <cell r="K274">
            <v>373111751.90999997</v>
          </cell>
          <cell r="L274">
            <v>560216672.59000003</v>
          </cell>
        </row>
        <row r="275">
          <cell r="A275" t="str">
            <v>D350202000103502024</v>
          </cell>
          <cell r="B275" t="str">
            <v>SERVICIO DE ASISTENCIA TÉCNICA PARA LA ACTIVIDAD ARTESANAL</v>
          </cell>
          <cell r="C275">
            <v>4057695607.4099998</v>
          </cell>
          <cell r="D275">
            <v>0</v>
          </cell>
          <cell r="E275">
            <v>4057695607.4099998</v>
          </cell>
          <cell r="F275">
            <v>115759357.68000001</v>
          </cell>
          <cell r="G275">
            <v>0</v>
          </cell>
          <cell r="H275">
            <v>115759357.68000001</v>
          </cell>
          <cell r="I275">
            <v>325388034.90999997</v>
          </cell>
          <cell r="J275">
            <v>0</v>
          </cell>
          <cell r="K275">
            <v>325388034.90999997</v>
          </cell>
          <cell r="L275">
            <v>441147392.59000003</v>
          </cell>
        </row>
        <row r="276">
          <cell r="A276" t="str">
            <v>D35020200010350202401</v>
          </cell>
          <cell r="B276" t="str">
            <v>PROVEER LOGÍSTICA PARA PARTICIPIACIÓN EN FERIAS</v>
          </cell>
          <cell r="C276">
            <v>2848617750.6999998</v>
          </cell>
          <cell r="D276">
            <v>0</v>
          </cell>
          <cell r="E276">
            <v>2848617750.6999998</v>
          </cell>
          <cell r="F276">
            <v>45503485.390000001</v>
          </cell>
          <cell r="G276">
            <v>0</v>
          </cell>
          <cell r="H276">
            <v>45503485.390000001</v>
          </cell>
          <cell r="I276">
            <v>205881455.91</v>
          </cell>
          <cell r="J276">
            <v>0</v>
          </cell>
          <cell r="K276">
            <v>205881455.91</v>
          </cell>
          <cell r="L276">
            <v>251384941.30000001</v>
          </cell>
        </row>
        <row r="277">
          <cell r="A277" t="str">
            <v>D35020200010350202401020201</v>
          </cell>
          <cell r="B277" t="str">
            <v>MATERIALES Y SUMINISTROS</v>
          </cell>
          <cell r="C277">
            <v>139652986.69999999</v>
          </cell>
          <cell r="D277">
            <v>0</v>
          </cell>
          <cell r="E277">
            <v>139652986.69999999</v>
          </cell>
          <cell r="F277">
            <v>10130908.390000001</v>
          </cell>
          <cell r="G277">
            <v>0</v>
          </cell>
          <cell r="H277">
            <v>10130908.390000001</v>
          </cell>
          <cell r="I277">
            <v>79659350.909999996</v>
          </cell>
          <cell r="J277">
            <v>0</v>
          </cell>
          <cell r="K277">
            <v>79659350.909999996</v>
          </cell>
          <cell r="L277">
            <v>89790259.299999997</v>
          </cell>
        </row>
        <row r="278">
          <cell r="A278" t="str">
            <v>D35020200010350202401020201002</v>
          </cell>
          <cell r="B278" t="str">
            <v>PRODUCTOS ALIMENTICIOS, BEBIDAS Y TABACO; TEXTILES, PRENDAS DE VESTIR Y PRODUCTOS DE CUERO</v>
          </cell>
          <cell r="C278">
            <v>87167678.5</v>
          </cell>
          <cell r="D278">
            <v>0</v>
          </cell>
          <cell r="E278">
            <v>87167678.5</v>
          </cell>
          <cell r="F278">
            <v>12314.59</v>
          </cell>
          <cell r="G278">
            <v>0</v>
          </cell>
          <cell r="H278">
            <v>12314.59</v>
          </cell>
          <cell r="I278">
            <v>59263252.909999996</v>
          </cell>
          <cell r="J278">
            <v>0</v>
          </cell>
          <cell r="K278">
            <v>59263252.909999996</v>
          </cell>
          <cell r="L278">
            <v>59275567.5</v>
          </cell>
        </row>
        <row r="279">
          <cell r="A279" t="str">
            <v>D35020200010350202401020201002007</v>
          </cell>
          <cell r="B279" t="str">
            <v>ARTÍCULOS TEXTILES (EXCEPTO PRENDAS DE VESTIR)</v>
          </cell>
          <cell r="C279">
            <v>87167678.5</v>
          </cell>
          <cell r="D279">
            <v>0</v>
          </cell>
          <cell r="E279">
            <v>87167678.5</v>
          </cell>
          <cell r="F279">
            <v>12314.59</v>
          </cell>
          <cell r="G279">
            <v>0</v>
          </cell>
          <cell r="H279">
            <v>12314.59</v>
          </cell>
          <cell r="I279">
            <v>59263252.909999996</v>
          </cell>
          <cell r="J279">
            <v>0</v>
          </cell>
          <cell r="K279">
            <v>59263252.909999996</v>
          </cell>
          <cell r="L279">
            <v>59275567.5</v>
          </cell>
        </row>
        <row r="280">
          <cell r="A280" t="str">
            <v>D35020200010350202401020201003</v>
          </cell>
          <cell r="B280" t="str">
            <v>OTROS BIENES TRANSPORTABLES (EXCEPTO PRODUCTOS METÁLICOS, MAQUINARIA Y EQUIPO)</v>
          </cell>
          <cell r="C280">
            <v>52485308.200000003</v>
          </cell>
          <cell r="D280">
            <v>0</v>
          </cell>
          <cell r="E280">
            <v>52485308.200000003</v>
          </cell>
          <cell r="F280">
            <v>10118593.800000001</v>
          </cell>
          <cell r="G280">
            <v>0</v>
          </cell>
          <cell r="H280">
            <v>10118593.800000001</v>
          </cell>
          <cell r="I280">
            <v>20396098</v>
          </cell>
          <cell r="J280">
            <v>0</v>
          </cell>
          <cell r="K280">
            <v>20396098</v>
          </cell>
          <cell r="L280">
            <v>30514691.800000001</v>
          </cell>
        </row>
        <row r="281">
          <cell r="A281" t="str">
            <v>D35020200010350202401020201003002</v>
          </cell>
          <cell r="B281" t="str">
            <v>PASTA O PULPA, PAPEL Y PRODUCTOS DE PAPEL; IMPRESOS Y ARTÍCULOS RELACIONADOS</v>
          </cell>
          <cell r="C281">
            <v>22524152</v>
          </cell>
          <cell r="D281">
            <v>0</v>
          </cell>
          <cell r="E281">
            <v>22524152</v>
          </cell>
          <cell r="F281">
            <v>0</v>
          </cell>
          <cell r="G281">
            <v>0</v>
          </cell>
          <cell r="H281">
            <v>0</v>
          </cell>
          <cell r="I281">
            <v>14475848</v>
          </cell>
          <cell r="J281">
            <v>0</v>
          </cell>
          <cell r="K281">
            <v>14475848</v>
          </cell>
          <cell r="L281">
            <v>14475848</v>
          </cell>
        </row>
        <row r="282">
          <cell r="A282" t="str">
            <v>D3502020001035020240102020100300201</v>
          </cell>
          <cell r="B282" t="str">
            <v>PASTA DE PAPEL, PAPEL Y CARTÓN</v>
          </cell>
          <cell r="C282">
            <v>22524152</v>
          </cell>
          <cell r="D282">
            <v>0</v>
          </cell>
          <cell r="E282">
            <v>22524152</v>
          </cell>
          <cell r="F282">
            <v>0</v>
          </cell>
          <cell r="G282">
            <v>0</v>
          </cell>
          <cell r="H282">
            <v>0</v>
          </cell>
          <cell r="I282">
            <v>14475848</v>
          </cell>
          <cell r="J282">
            <v>0</v>
          </cell>
          <cell r="K282">
            <v>14475848</v>
          </cell>
          <cell r="L282">
            <v>14475848</v>
          </cell>
        </row>
        <row r="283">
          <cell r="A283" t="str">
            <v>D35020200010350202401020201003006</v>
          </cell>
          <cell r="B283" t="str">
            <v>PRODUCTOS DE CAUCHO Y PLÁSTICO</v>
          </cell>
          <cell r="C283">
            <v>29961156.199999999</v>
          </cell>
          <cell r="D283">
            <v>0</v>
          </cell>
          <cell r="E283">
            <v>29961156.199999999</v>
          </cell>
          <cell r="F283">
            <v>10118593.800000001</v>
          </cell>
          <cell r="G283">
            <v>0</v>
          </cell>
          <cell r="H283">
            <v>10118593.800000001</v>
          </cell>
          <cell r="I283">
            <v>5920250</v>
          </cell>
          <cell r="J283">
            <v>0</v>
          </cell>
          <cell r="K283">
            <v>5920250</v>
          </cell>
          <cell r="L283">
            <v>16038843.800000001</v>
          </cell>
        </row>
        <row r="284">
          <cell r="A284" t="str">
            <v>D3502020001035020240102020100300603</v>
          </cell>
          <cell r="B284" t="str">
            <v>SEMIMANUFACTURAS DE PLÁSTICO</v>
          </cell>
          <cell r="C284">
            <v>6000000</v>
          </cell>
          <cell r="D284">
            <v>0</v>
          </cell>
          <cell r="E284">
            <v>6000000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D3502020001035020240102020100300604</v>
          </cell>
          <cell r="B285" t="str">
            <v>PRODUCTOS DE EMPAQUE Y ENVASADO, DE PLÁSTICO</v>
          </cell>
          <cell r="C285">
            <v>23961156.199999999</v>
          </cell>
          <cell r="D285">
            <v>0</v>
          </cell>
          <cell r="E285">
            <v>23961156.199999999</v>
          </cell>
          <cell r="F285">
            <v>10118593.800000001</v>
          </cell>
          <cell r="G285">
            <v>0</v>
          </cell>
          <cell r="H285">
            <v>10118593.800000001</v>
          </cell>
          <cell r="I285">
            <v>5920250</v>
          </cell>
          <cell r="J285">
            <v>0</v>
          </cell>
          <cell r="K285">
            <v>5920250</v>
          </cell>
          <cell r="L285">
            <v>16038843.800000001</v>
          </cell>
        </row>
        <row r="286">
          <cell r="A286" t="str">
            <v>D35020200010350202401020202</v>
          </cell>
          <cell r="B286" t="str">
            <v>ADQUISICIÓN DE SERVICIOS</v>
          </cell>
          <cell r="C286">
            <v>2708964764</v>
          </cell>
          <cell r="D286">
            <v>0</v>
          </cell>
          <cell r="E286">
            <v>2708964764</v>
          </cell>
          <cell r="F286">
            <v>35372577</v>
          </cell>
          <cell r="G286">
            <v>0</v>
          </cell>
          <cell r="H286">
            <v>35372577</v>
          </cell>
          <cell r="I286">
            <v>126222105</v>
          </cell>
          <cell r="J286">
            <v>0</v>
          </cell>
          <cell r="K286">
            <v>126222105</v>
          </cell>
          <cell r="L286">
            <v>161594682</v>
          </cell>
        </row>
        <row r="287">
          <cell r="A287" t="str">
            <v>D35020200010350202401020202005</v>
          </cell>
          <cell r="B287" t="str">
            <v>SERVICIOS DE LA CONSTRUCCIÓN</v>
          </cell>
          <cell r="C287">
            <v>736459876</v>
          </cell>
          <cell r="D287">
            <v>0</v>
          </cell>
          <cell r="E287">
            <v>736459876</v>
          </cell>
          <cell r="F287">
            <v>24404548</v>
          </cell>
          <cell r="G287">
            <v>0</v>
          </cell>
          <cell r="H287">
            <v>24404548</v>
          </cell>
          <cell r="I287">
            <v>0</v>
          </cell>
          <cell r="J287">
            <v>0</v>
          </cell>
          <cell r="K287">
            <v>0</v>
          </cell>
          <cell r="L287">
            <v>24404548</v>
          </cell>
        </row>
        <row r="288">
          <cell r="A288" t="str">
            <v>D35020200010350202401020202005004</v>
          </cell>
          <cell r="B288" t="str">
            <v>SERVICIOS DE CONSTRUCCIÓN</v>
          </cell>
          <cell r="C288">
            <v>736459876</v>
          </cell>
          <cell r="D288">
            <v>0</v>
          </cell>
          <cell r="E288">
            <v>736459876</v>
          </cell>
          <cell r="F288">
            <v>24404548</v>
          </cell>
          <cell r="G288">
            <v>0</v>
          </cell>
          <cell r="H288">
            <v>24404548</v>
          </cell>
          <cell r="I288">
            <v>0</v>
          </cell>
          <cell r="J288">
            <v>0</v>
          </cell>
          <cell r="K288">
            <v>0</v>
          </cell>
          <cell r="L288">
            <v>24404548</v>
          </cell>
        </row>
        <row r="289">
          <cell r="A289" t="str">
            <v>D3502020001035020240102020200500404</v>
          </cell>
          <cell r="B289" t="str">
            <v>MONTAJE Y ERECCIÓN DE CONSTRUCCIONES PREFABRICADAS</v>
          </cell>
          <cell r="C289">
            <v>736459876</v>
          </cell>
          <cell r="D289">
            <v>0</v>
          </cell>
          <cell r="E289">
            <v>736459876</v>
          </cell>
          <cell r="F289">
            <v>24404548</v>
          </cell>
          <cell r="G289">
            <v>0</v>
          </cell>
          <cell r="H289">
            <v>24404548</v>
          </cell>
          <cell r="I289">
            <v>0</v>
          </cell>
          <cell r="J289">
            <v>0</v>
          </cell>
          <cell r="K289">
            <v>0</v>
          </cell>
          <cell r="L289">
            <v>24404548</v>
          </cell>
        </row>
        <row r="290">
          <cell r="A290" t="str">
            <v>D35020200010350202401020202006</v>
          </cell>
          <cell r="B290" t="str">
            <v>SERVICIOS DE ALOJAMIENTO; SERVICIOS DE SUMINISTRO DE COMIDAS Y BEBIDAS; SERVICIOS DE TRANSPORTE; Y SERVICIOS DE DISTRIBUCIÓN DE ELECTRICIDAD, GAS Y AGUA</v>
          </cell>
          <cell r="C290">
            <v>60000000</v>
          </cell>
          <cell r="D290">
            <v>0</v>
          </cell>
          <cell r="E290">
            <v>60000000</v>
          </cell>
          <cell r="F290">
            <v>0</v>
          </cell>
          <cell r="G290">
            <v>0</v>
          </cell>
          <cell r="H290">
            <v>0</v>
          </cell>
          <cell r="I290">
            <v>11483858</v>
          </cell>
          <cell r="J290">
            <v>0</v>
          </cell>
          <cell r="K290">
            <v>11483858</v>
          </cell>
          <cell r="L290">
            <v>11483858</v>
          </cell>
        </row>
        <row r="291">
          <cell r="A291" t="str">
            <v>D35020200010350202401020202006003</v>
          </cell>
          <cell r="B291" t="str">
            <v>ALOJAMIENTO; SERVICIOS DE SUMINISTROS DE COMIDAS Y BEBIDAS</v>
          </cell>
          <cell r="C291">
            <v>50000000</v>
          </cell>
          <cell r="D291">
            <v>0</v>
          </cell>
          <cell r="E291">
            <v>50000000</v>
          </cell>
          <cell r="F291">
            <v>0</v>
          </cell>
          <cell r="G291">
            <v>0</v>
          </cell>
          <cell r="H291">
            <v>0</v>
          </cell>
          <cell r="I291">
            <v>10824958</v>
          </cell>
          <cell r="J291">
            <v>0</v>
          </cell>
          <cell r="K291">
            <v>10824958</v>
          </cell>
          <cell r="L291">
            <v>10824958</v>
          </cell>
        </row>
        <row r="292">
          <cell r="A292" t="str">
            <v>D3502020001035020240102020200600301</v>
          </cell>
          <cell r="B292" t="str">
            <v>SERVICIOS DE ALOJAMIENTO PARA ESTANCIAS CORTAS</v>
          </cell>
          <cell r="C292">
            <v>30000000</v>
          </cell>
          <cell r="D292">
            <v>0</v>
          </cell>
          <cell r="E292">
            <v>30000000</v>
          </cell>
          <cell r="F292">
            <v>0</v>
          </cell>
          <cell r="G292">
            <v>0</v>
          </cell>
          <cell r="H292">
            <v>0</v>
          </cell>
          <cell r="I292">
            <v>7840115</v>
          </cell>
          <cell r="J292">
            <v>0</v>
          </cell>
          <cell r="K292">
            <v>7840115</v>
          </cell>
          <cell r="L292">
            <v>7840115</v>
          </cell>
        </row>
        <row r="293">
          <cell r="A293" t="str">
            <v>D3502020001035020240102020200600303</v>
          </cell>
          <cell r="B293" t="str">
            <v>SERVICIOS DE SUMINISTRO DE COMIDAS</v>
          </cell>
          <cell r="C293">
            <v>20000000</v>
          </cell>
          <cell r="D293">
            <v>0</v>
          </cell>
          <cell r="E293">
            <v>20000000</v>
          </cell>
          <cell r="F293">
            <v>0</v>
          </cell>
          <cell r="G293">
            <v>0</v>
          </cell>
          <cell r="H293">
            <v>0</v>
          </cell>
          <cell r="I293">
            <v>2984843</v>
          </cell>
          <cell r="J293">
            <v>0</v>
          </cell>
          <cell r="K293">
            <v>2984843</v>
          </cell>
          <cell r="L293">
            <v>2984843</v>
          </cell>
        </row>
        <row r="294">
          <cell r="A294" t="str">
            <v>D35020200010350202401020202006004</v>
          </cell>
          <cell r="B294" t="str">
            <v>SERVICIOS DE TRANSPORTE DE PASAJEROS</v>
          </cell>
          <cell r="C294">
            <v>10000000</v>
          </cell>
          <cell r="D294">
            <v>0</v>
          </cell>
          <cell r="E294">
            <v>10000000</v>
          </cell>
          <cell r="F294">
            <v>0</v>
          </cell>
          <cell r="G294">
            <v>0</v>
          </cell>
          <cell r="H294">
            <v>0</v>
          </cell>
          <cell r="I294">
            <v>658900</v>
          </cell>
          <cell r="J294">
            <v>0</v>
          </cell>
          <cell r="K294">
            <v>658900</v>
          </cell>
          <cell r="L294">
            <v>658900</v>
          </cell>
        </row>
        <row r="295">
          <cell r="A295" t="str">
            <v>D35020200010350202401020202007</v>
          </cell>
          <cell r="B295" t="str">
            <v>SERVICIOS FINANCIEROS Y SERVICIOS CONEXOS, SERVICIOS INMOBILIARIOS Y SERVICIOS DE LEASING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D35020200010350202401020202007001</v>
          </cell>
          <cell r="B296" t="str">
            <v>SERVICIOS FINANCIEROS Y SERVICIOS CONEXOS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D3502020001035020240102020200700103</v>
          </cell>
          <cell r="B297" t="str">
            <v>SERVICIOS DE SEGUROS Y PENSIONES (CON EXCLUSIÓN DE SERVICIOS DE REASEGURO), EXCEPTO LOS SERVICIOS DE SEGUROS SOCIALES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D35020200010350202401020202008</v>
          </cell>
          <cell r="B298" t="str">
            <v>SERVICIOS PRESTADOS A LAS EMPRESAS Y SERVICIOS DE PRODUCCIÓN</v>
          </cell>
          <cell r="C298">
            <v>1712504888</v>
          </cell>
          <cell r="D298">
            <v>0</v>
          </cell>
          <cell r="E298">
            <v>1712504888</v>
          </cell>
          <cell r="F298">
            <v>10968029</v>
          </cell>
          <cell r="G298">
            <v>0</v>
          </cell>
          <cell r="H298">
            <v>10968029</v>
          </cell>
          <cell r="I298">
            <v>114738247</v>
          </cell>
          <cell r="J298">
            <v>0</v>
          </cell>
          <cell r="K298">
            <v>114738247</v>
          </cell>
          <cell r="L298">
            <v>125706276</v>
          </cell>
        </row>
        <row r="299">
          <cell r="A299" t="str">
            <v>D35020200010350202401020202008003</v>
          </cell>
          <cell r="B299" t="str">
            <v>OTROS SERVICIOS PROFESIONALES, CIENTÍFICOS Y TÉCNICOS</v>
          </cell>
          <cell r="C299">
            <v>368586164</v>
          </cell>
          <cell r="D299">
            <v>0</v>
          </cell>
          <cell r="E299">
            <v>368586164</v>
          </cell>
          <cell r="F299">
            <v>0</v>
          </cell>
          <cell r="G299">
            <v>0</v>
          </cell>
          <cell r="H299">
            <v>0</v>
          </cell>
          <cell r="I299">
            <v>52625000</v>
          </cell>
          <cell r="J299">
            <v>0</v>
          </cell>
          <cell r="K299">
            <v>52625000</v>
          </cell>
          <cell r="L299">
            <v>52625000</v>
          </cell>
        </row>
        <row r="300">
          <cell r="A300" t="str">
            <v>D3502020001035020240102020200800308</v>
          </cell>
          <cell r="B300" t="str">
            <v>SERVICIOS FOTOGRÁFICOS Y SERVICIOS DE REVELADO FOTOGRÁFICO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12000000</v>
          </cell>
          <cell r="J300">
            <v>0</v>
          </cell>
          <cell r="K300">
            <v>12000000</v>
          </cell>
          <cell r="L300">
            <v>12000000</v>
          </cell>
        </row>
        <row r="301">
          <cell r="A301" t="str">
            <v>D3502020001035020240102020200800309</v>
          </cell>
          <cell r="B301" t="str">
            <v>OTROS SERVICIOS PROFESIONALES Y TÉCNICOS N.C.P.</v>
          </cell>
          <cell r="C301">
            <v>368586164</v>
          </cell>
          <cell r="D301">
            <v>0</v>
          </cell>
          <cell r="E301">
            <v>368586164</v>
          </cell>
          <cell r="F301">
            <v>0</v>
          </cell>
          <cell r="G301">
            <v>0</v>
          </cell>
          <cell r="H301">
            <v>0</v>
          </cell>
          <cell r="I301">
            <v>40625000</v>
          </cell>
          <cell r="J301">
            <v>0</v>
          </cell>
          <cell r="K301">
            <v>40625000</v>
          </cell>
          <cell r="L301">
            <v>40625000</v>
          </cell>
        </row>
        <row r="302">
          <cell r="A302" t="str">
            <v>D35020200010350202401020202008004</v>
          </cell>
          <cell r="B302" t="str">
            <v>SERVICIOS DE TELECOMUNICACIONES, TRANSMISIÓN Y SUMINISTRO DE INFORMACIÓN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10000000</v>
          </cell>
          <cell r="J302">
            <v>0</v>
          </cell>
          <cell r="K302">
            <v>10000000</v>
          </cell>
          <cell r="L302">
            <v>10000000</v>
          </cell>
        </row>
        <row r="303">
          <cell r="A303" t="str">
            <v>D3502020001035020240102020200800406</v>
          </cell>
          <cell r="B303" t="str">
            <v>SERVICIOS DE PROGRAMACIÓN, DISTRIBUCIÓN Y TRANSMISIÓN DE PROGRAMAS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10000000</v>
          </cell>
          <cell r="J303">
            <v>0</v>
          </cell>
          <cell r="K303">
            <v>10000000</v>
          </cell>
          <cell r="L303">
            <v>10000000</v>
          </cell>
        </row>
        <row r="304">
          <cell r="A304" t="str">
            <v>D35020200010350202401020202008005</v>
          </cell>
          <cell r="B304" t="str">
            <v>SERVICIOS DE SOPORTE</v>
          </cell>
          <cell r="C304">
            <v>1341918724</v>
          </cell>
          <cell r="D304">
            <v>0</v>
          </cell>
          <cell r="E304">
            <v>1341918724</v>
          </cell>
          <cell r="F304">
            <v>10968029</v>
          </cell>
          <cell r="G304">
            <v>0</v>
          </cell>
          <cell r="H304">
            <v>10968029</v>
          </cell>
          <cell r="I304">
            <v>52113247</v>
          </cell>
          <cell r="J304">
            <v>0</v>
          </cell>
          <cell r="K304">
            <v>52113247</v>
          </cell>
          <cell r="L304">
            <v>63081276</v>
          </cell>
        </row>
        <row r="305">
          <cell r="A305" t="str">
            <v>D3502020001035020240102020200800502</v>
          </cell>
          <cell r="B305" t="str">
            <v>SERVICIOS DE INVESTIGACIÓN Y SEGURIDAD</v>
          </cell>
          <cell r="C305">
            <v>3000000</v>
          </cell>
          <cell r="D305">
            <v>0</v>
          </cell>
          <cell r="E305">
            <v>3000000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D3502020001035020240102020200800503</v>
          </cell>
          <cell r="B306" t="str">
            <v>SERVICIOS DE LIMPIEZA</v>
          </cell>
          <cell r="C306">
            <v>1218354</v>
          </cell>
          <cell r="D306">
            <v>0</v>
          </cell>
          <cell r="E306">
            <v>1218354</v>
          </cell>
          <cell r="F306">
            <v>781646</v>
          </cell>
          <cell r="G306">
            <v>0</v>
          </cell>
          <cell r="H306">
            <v>781646</v>
          </cell>
          <cell r="I306">
            <v>0</v>
          </cell>
          <cell r="J306">
            <v>0</v>
          </cell>
          <cell r="K306">
            <v>0</v>
          </cell>
          <cell r="L306">
            <v>781646</v>
          </cell>
        </row>
        <row r="307">
          <cell r="A307" t="str">
            <v>D3502020001035020240102020200800509</v>
          </cell>
          <cell r="B307" t="str">
            <v>OTROS SERVICIOS AUXILIARES</v>
          </cell>
          <cell r="C307">
            <v>1337700370</v>
          </cell>
          <cell r="D307">
            <v>0</v>
          </cell>
          <cell r="E307">
            <v>1337700370</v>
          </cell>
          <cell r="F307">
            <v>10186383</v>
          </cell>
          <cell r="G307">
            <v>0</v>
          </cell>
          <cell r="H307">
            <v>10186383</v>
          </cell>
          <cell r="I307">
            <v>52113247</v>
          </cell>
          <cell r="J307">
            <v>0</v>
          </cell>
          <cell r="K307">
            <v>52113247</v>
          </cell>
          <cell r="L307">
            <v>62299630</v>
          </cell>
        </row>
        <row r="308">
          <cell r="A308" t="str">
            <v>D35020200010350202401020202008007</v>
          </cell>
          <cell r="B308" t="str">
            <v>SERVICIOS DE MANTENIMIENTO, REPARACIÓN E INSTALACIÓN (EXCEPTO SERVICIOS DE CONSTRUCCIÓN)</v>
          </cell>
          <cell r="C308">
            <v>2000000</v>
          </cell>
          <cell r="D308">
            <v>0</v>
          </cell>
          <cell r="E308">
            <v>2000000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D3502020001035020240102020200800701</v>
          </cell>
          <cell r="B309" t="str">
            <v>SERVICIOS DE MANTENIMIENTO Y REPARACIÓN DE PRODUCTOS METÁLICOS ELABORADOS, MAQUINARIA Y EQUIPO</v>
          </cell>
          <cell r="C309">
            <v>2000000</v>
          </cell>
          <cell r="D309">
            <v>0</v>
          </cell>
          <cell r="E309">
            <v>2000000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D35020200010350202401020202010</v>
          </cell>
          <cell r="B310" t="str">
            <v>VIÁTICOS DE LOS FUNCIONARIOS EN COMISIÓN</v>
          </cell>
          <cell r="C310">
            <v>200000000</v>
          </cell>
          <cell r="D310">
            <v>0</v>
          </cell>
          <cell r="E310">
            <v>200000000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D35020200010350202402</v>
          </cell>
          <cell r="B311" t="str">
            <v>PROVEER LOGÍSTICA PARA TRASLADO Y ESTADÍA DE ARTESANOS DURANTE LAS FERIAS</v>
          </cell>
          <cell r="C311">
            <v>426984123</v>
          </cell>
          <cell r="D311">
            <v>0</v>
          </cell>
          <cell r="E311">
            <v>426984123</v>
          </cell>
          <cell r="F311">
            <v>13057158</v>
          </cell>
          <cell r="G311">
            <v>0</v>
          </cell>
          <cell r="H311">
            <v>13057158</v>
          </cell>
          <cell r="I311">
            <v>46699027</v>
          </cell>
          <cell r="J311">
            <v>0</v>
          </cell>
          <cell r="K311">
            <v>46699027</v>
          </cell>
          <cell r="L311">
            <v>59756185</v>
          </cell>
        </row>
        <row r="312">
          <cell r="A312" t="str">
            <v>D35020200010350202402020202</v>
          </cell>
          <cell r="B312" t="str">
            <v>ADQUISICIÓN DE SERVICIOS</v>
          </cell>
          <cell r="C312">
            <v>426984123</v>
          </cell>
          <cell r="D312">
            <v>0</v>
          </cell>
          <cell r="E312">
            <v>426984123</v>
          </cell>
          <cell r="F312">
            <v>13057158</v>
          </cell>
          <cell r="G312">
            <v>0</v>
          </cell>
          <cell r="H312">
            <v>13057158</v>
          </cell>
          <cell r="I312">
            <v>46699027</v>
          </cell>
          <cell r="J312">
            <v>0</v>
          </cell>
          <cell r="K312">
            <v>46699027</v>
          </cell>
          <cell r="L312">
            <v>59756185</v>
          </cell>
        </row>
        <row r="313">
          <cell r="A313" t="str">
            <v>D35020200010350202402020202006</v>
          </cell>
          <cell r="B313" t="str">
            <v>SERVICIOS DE ALOJAMIENTO; SERVICIOS DE SUMINISTRO DE COMIDAS Y BEBIDAS; SERVICIOS DE TRANSPORTE; Y SERVICIOS DE DISTRIBUCIÓN DE ELECTRICIDAD, GAS Y AGUA</v>
          </cell>
          <cell r="C313">
            <v>277383815</v>
          </cell>
          <cell r="D313">
            <v>0</v>
          </cell>
          <cell r="E313">
            <v>277383815</v>
          </cell>
          <cell r="F313">
            <v>13057158</v>
          </cell>
          <cell r="G313">
            <v>0</v>
          </cell>
          <cell r="H313">
            <v>13057158</v>
          </cell>
          <cell r="I313">
            <v>39559027</v>
          </cell>
          <cell r="J313">
            <v>0</v>
          </cell>
          <cell r="K313">
            <v>39559027</v>
          </cell>
          <cell r="L313">
            <v>52616185</v>
          </cell>
        </row>
        <row r="314">
          <cell r="A314" t="str">
            <v>D35020200010350202402020202006004</v>
          </cell>
          <cell r="B314" t="str">
            <v>SERVICIOS DE TRANSPORTE DE PASAJEROS</v>
          </cell>
          <cell r="C314">
            <v>131141135</v>
          </cell>
          <cell r="D314">
            <v>0</v>
          </cell>
          <cell r="E314">
            <v>131141135</v>
          </cell>
          <cell r="F314">
            <v>0</v>
          </cell>
          <cell r="G314">
            <v>0</v>
          </cell>
          <cell r="H314">
            <v>0</v>
          </cell>
          <cell r="I314">
            <v>8858865</v>
          </cell>
          <cell r="J314">
            <v>0</v>
          </cell>
          <cell r="K314">
            <v>8858865</v>
          </cell>
          <cell r="L314">
            <v>8858865</v>
          </cell>
        </row>
        <row r="315">
          <cell r="A315" t="str">
            <v>D35020200010350202402020202006005</v>
          </cell>
          <cell r="B315" t="str">
            <v>SERVICIOS DE TRANSPORTE DE CARGA</v>
          </cell>
          <cell r="C315">
            <v>146242680</v>
          </cell>
          <cell r="D315">
            <v>0</v>
          </cell>
          <cell r="E315">
            <v>146242680</v>
          </cell>
          <cell r="F315">
            <v>13057158</v>
          </cell>
          <cell r="G315">
            <v>0</v>
          </cell>
          <cell r="H315">
            <v>13057158</v>
          </cell>
          <cell r="I315">
            <v>30700162</v>
          </cell>
          <cell r="J315">
            <v>0</v>
          </cell>
          <cell r="K315">
            <v>30700162</v>
          </cell>
          <cell r="L315">
            <v>43757320</v>
          </cell>
        </row>
        <row r="316">
          <cell r="A316" t="str">
            <v>D3502020001035020240202020200600501</v>
          </cell>
          <cell r="B316" t="str">
            <v>SERVICIOS DE TRANSPORTE DE CARGA POR VÍA TERRESTRE</v>
          </cell>
          <cell r="C316">
            <v>126242680</v>
          </cell>
          <cell r="D316">
            <v>0</v>
          </cell>
          <cell r="E316">
            <v>126242680</v>
          </cell>
          <cell r="F316">
            <v>13057158</v>
          </cell>
          <cell r="G316">
            <v>0</v>
          </cell>
          <cell r="H316">
            <v>13057158</v>
          </cell>
          <cell r="I316">
            <v>30700162</v>
          </cell>
          <cell r="J316">
            <v>0</v>
          </cell>
          <cell r="K316">
            <v>30700162</v>
          </cell>
          <cell r="L316">
            <v>43757320</v>
          </cell>
        </row>
        <row r="317">
          <cell r="A317" t="str">
            <v>D3502020001035020240202020200600503</v>
          </cell>
          <cell r="B317" t="str">
            <v>SERVICIOS DE TRANSPORTE DE CARGA POR VÍA AÉREA O ESPACIAL</v>
          </cell>
          <cell r="C317">
            <v>20000000</v>
          </cell>
          <cell r="D317">
            <v>0</v>
          </cell>
          <cell r="E317">
            <v>20000000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D35020200010350202402020202008</v>
          </cell>
          <cell r="B318" t="str">
            <v>SERVICIOS PRESTADOS A LAS EMPRESAS Y SERVICIOS DE PRODUCCIÓN</v>
          </cell>
          <cell r="C318">
            <v>149600308</v>
          </cell>
          <cell r="D318">
            <v>0</v>
          </cell>
          <cell r="E318">
            <v>149600308</v>
          </cell>
          <cell r="F318">
            <v>0</v>
          </cell>
          <cell r="G318">
            <v>0</v>
          </cell>
          <cell r="H318">
            <v>0</v>
          </cell>
          <cell r="I318">
            <v>7140000</v>
          </cell>
          <cell r="J318">
            <v>0</v>
          </cell>
          <cell r="K318">
            <v>7140000</v>
          </cell>
          <cell r="L318">
            <v>7140000</v>
          </cell>
        </row>
        <row r="319">
          <cell r="A319" t="str">
            <v>D35020200010350202402020202008005</v>
          </cell>
          <cell r="B319" t="str">
            <v>SERVICIOS DE SOPORTE</v>
          </cell>
          <cell r="C319">
            <v>149600308</v>
          </cell>
          <cell r="D319">
            <v>0</v>
          </cell>
          <cell r="E319">
            <v>149600308</v>
          </cell>
          <cell r="F319">
            <v>0</v>
          </cell>
          <cell r="G319">
            <v>0</v>
          </cell>
          <cell r="H319">
            <v>0</v>
          </cell>
          <cell r="I319">
            <v>7140000</v>
          </cell>
          <cell r="J319">
            <v>0</v>
          </cell>
          <cell r="K319">
            <v>7140000</v>
          </cell>
          <cell r="L319">
            <v>7140000</v>
          </cell>
        </row>
        <row r="320">
          <cell r="A320" t="str">
            <v>D3502020001035020240202020200800509</v>
          </cell>
          <cell r="B320" t="str">
            <v>OTROS SERVICIOS AUXILIARES</v>
          </cell>
          <cell r="C320">
            <v>149600308</v>
          </cell>
          <cell r="D320">
            <v>0</v>
          </cell>
          <cell r="E320">
            <v>149600308</v>
          </cell>
          <cell r="F320">
            <v>0</v>
          </cell>
          <cell r="G320">
            <v>0</v>
          </cell>
          <cell r="H320">
            <v>0</v>
          </cell>
          <cell r="I320">
            <v>7140000</v>
          </cell>
          <cell r="J320">
            <v>0</v>
          </cell>
          <cell r="K320">
            <v>7140000</v>
          </cell>
          <cell r="L320">
            <v>7140000</v>
          </cell>
        </row>
        <row r="321">
          <cell r="A321" t="str">
            <v>D35020200010350202403</v>
          </cell>
          <cell r="B321" t="str">
            <v>PROVEER LOGÍSTICA PARA PARTICIPACIÓN EN EVENTOS</v>
          </cell>
          <cell r="C321">
            <v>80410769</v>
          </cell>
          <cell r="D321">
            <v>0</v>
          </cell>
          <cell r="E321">
            <v>80410769</v>
          </cell>
          <cell r="F321">
            <v>17589231</v>
          </cell>
          <cell r="G321">
            <v>0</v>
          </cell>
          <cell r="H321">
            <v>17589231</v>
          </cell>
          <cell r="I321">
            <v>0</v>
          </cell>
          <cell r="J321">
            <v>0</v>
          </cell>
          <cell r="K321">
            <v>0</v>
          </cell>
          <cell r="L321">
            <v>17589231</v>
          </cell>
        </row>
        <row r="322">
          <cell r="A322" t="str">
            <v>D35020200010350202403020202</v>
          </cell>
          <cell r="B322" t="str">
            <v>ADQUISICIÓN DE SERVICIOS</v>
          </cell>
          <cell r="C322">
            <v>80410769</v>
          </cell>
          <cell r="D322">
            <v>0</v>
          </cell>
          <cell r="E322">
            <v>80410769</v>
          </cell>
          <cell r="F322">
            <v>17589231</v>
          </cell>
          <cell r="G322">
            <v>0</v>
          </cell>
          <cell r="H322">
            <v>17589231</v>
          </cell>
          <cell r="I322">
            <v>0</v>
          </cell>
          <cell r="J322">
            <v>0</v>
          </cell>
          <cell r="K322">
            <v>0</v>
          </cell>
          <cell r="L322">
            <v>17589231</v>
          </cell>
        </row>
        <row r="323">
          <cell r="A323" t="str">
            <v>D35020200010350202403020202005</v>
          </cell>
          <cell r="B323" t="str">
            <v>SERVICIOS DE LA CONSTRUCCIÓN</v>
          </cell>
          <cell r="C323">
            <v>0</v>
          </cell>
          <cell r="D323">
            <v>0</v>
          </cell>
          <cell r="E323">
            <v>0</v>
          </cell>
          <cell r="F323">
            <v>6774587</v>
          </cell>
          <cell r="G323">
            <v>0</v>
          </cell>
          <cell r="H323">
            <v>6774587</v>
          </cell>
          <cell r="I323">
            <v>0</v>
          </cell>
          <cell r="J323">
            <v>0</v>
          </cell>
          <cell r="K323">
            <v>0</v>
          </cell>
          <cell r="L323">
            <v>6774587</v>
          </cell>
        </row>
        <row r="324">
          <cell r="A324" t="str">
            <v>D35020200010350202403020202005004</v>
          </cell>
          <cell r="B324" t="str">
            <v>SERVICIOS DE CONSTRUCCIÓN</v>
          </cell>
          <cell r="C324">
            <v>0</v>
          </cell>
          <cell r="D324">
            <v>0</v>
          </cell>
          <cell r="E324">
            <v>0</v>
          </cell>
          <cell r="F324">
            <v>6774587</v>
          </cell>
          <cell r="G324">
            <v>0</v>
          </cell>
          <cell r="H324">
            <v>6774587</v>
          </cell>
          <cell r="I324">
            <v>0</v>
          </cell>
          <cell r="J324">
            <v>0</v>
          </cell>
          <cell r="K324">
            <v>0</v>
          </cell>
          <cell r="L324">
            <v>6774587</v>
          </cell>
        </row>
        <row r="325">
          <cell r="A325" t="str">
            <v>D3502020001035020240302020200500404</v>
          </cell>
          <cell r="B325" t="str">
            <v>MONTAJE Y ERECCIÓN DE CONSTRUCCIONES PREFABRICADAS</v>
          </cell>
          <cell r="C325">
            <v>0</v>
          </cell>
          <cell r="D325">
            <v>0</v>
          </cell>
          <cell r="E325">
            <v>0</v>
          </cell>
          <cell r="F325">
            <v>6774587</v>
          </cell>
          <cell r="G325">
            <v>0</v>
          </cell>
          <cell r="H325">
            <v>6774587</v>
          </cell>
          <cell r="I325">
            <v>0</v>
          </cell>
          <cell r="J325">
            <v>0</v>
          </cell>
          <cell r="K325">
            <v>0</v>
          </cell>
          <cell r="L325">
            <v>6774587</v>
          </cell>
        </row>
        <row r="326">
          <cell r="A326" t="str">
            <v>D35020200010350202403020202006</v>
          </cell>
          <cell r="B326" t="str">
            <v>SERVICIOS DE ALOJAMIENTO; SERVICIOS DE SUMINISTRO DE COMIDAS Y BEBIDAS; SERVICIOS DE TRANSPORTE; Y SERVICIOS DE DISTRIBUCIÓN DE ELECTRICIDAD, GAS Y AGUA</v>
          </cell>
          <cell r="C326">
            <v>7410769</v>
          </cell>
          <cell r="D326">
            <v>0</v>
          </cell>
          <cell r="E326">
            <v>7410769</v>
          </cell>
          <cell r="F326">
            <v>10814644</v>
          </cell>
          <cell r="G326">
            <v>0</v>
          </cell>
          <cell r="H326">
            <v>10814644</v>
          </cell>
          <cell r="I326">
            <v>0</v>
          </cell>
          <cell r="J326">
            <v>0</v>
          </cell>
          <cell r="K326">
            <v>0</v>
          </cell>
          <cell r="L326">
            <v>10814644</v>
          </cell>
        </row>
        <row r="327">
          <cell r="A327" t="str">
            <v>D35020200010350202403020202006005</v>
          </cell>
          <cell r="B327" t="str">
            <v>SERVICIOS DE TRANSPORTE DE CARGA</v>
          </cell>
          <cell r="C327">
            <v>7410769</v>
          </cell>
          <cell r="D327">
            <v>0</v>
          </cell>
          <cell r="E327">
            <v>7410769</v>
          </cell>
          <cell r="F327">
            <v>10814644</v>
          </cell>
          <cell r="G327">
            <v>0</v>
          </cell>
          <cell r="H327">
            <v>10814644</v>
          </cell>
          <cell r="I327">
            <v>0</v>
          </cell>
          <cell r="J327">
            <v>0</v>
          </cell>
          <cell r="K327">
            <v>0</v>
          </cell>
          <cell r="L327">
            <v>10814644</v>
          </cell>
        </row>
        <row r="328">
          <cell r="A328" t="str">
            <v>D3502020001035020240302020200600501</v>
          </cell>
          <cell r="B328" t="str">
            <v>SERVICIOS DE TRANSPORTE DE CARGA POR VÍA TERRESTRE</v>
          </cell>
          <cell r="C328">
            <v>7410769</v>
          </cell>
          <cell r="D328">
            <v>0</v>
          </cell>
          <cell r="E328">
            <v>7410769</v>
          </cell>
          <cell r="F328">
            <v>10814644</v>
          </cell>
          <cell r="G328">
            <v>0</v>
          </cell>
          <cell r="H328">
            <v>10814644</v>
          </cell>
          <cell r="I328">
            <v>0</v>
          </cell>
          <cell r="J328">
            <v>0</v>
          </cell>
          <cell r="K328">
            <v>0</v>
          </cell>
          <cell r="L328">
            <v>10814644</v>
          </cell>
        </row>
        <row r="329">
          <cell r="A329" t="str">
            <v>D35020200010350202403020202008</v>
          </cell>
          <cell r="B329" t="str">
            <v>SERVICIOS PRESTADOS A LAS EMPRESAS Y SERVICIOS DE PRODUCCIÓN</v>
          </cell>
          <cell r="C329">
            <v>73000000</v>
          </cell>
          <cell r="D329">
            <v>0</v>
          </cell>
          <cell r="E329">
            <v>73000000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D35020200010350202403020202008003</v>
          </cell>
          <cell r="B330" t="str">
            <v>OTROS SERVICIOS PROFESIONALES, CIENTÍFICOS Y TÉCNICOS</v>
          </cell>
          <cell r="C330">
            <v>3000000</v>
          </cell>
          <cell r="D330">
            <v>0</v>
          </cell>
          <cell r="E330">
            <v>3000000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D3502020001035020240302020200800309</v>
          </cell>
          <cell r="B331" t="str">
            <v>OTROS SERVICIOS PROFESIONALES Y TÉCNICOS N.C.P.</v>
          </cell>
          <cell r="C331">
            <v>3000000</v>
          </cell>
          <cell r="D331">
            <v>0</v>
          </cell>
          <cell r="E331">
            <v>3000000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 t="str">
            <v>D35020200010350202403020202008005</v>
          </cell>
          <cell r="B332" t="str">
            <v>SERVICIOS DE SOPORTE</v>
          </cell>
          <cell r="C332">
            <v>70000000</v>
          </cell>
          <cell r="D332">
            <v>0</v>
          </cell>
          <cell r="E332">
            <v>70000000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D3502020001035020240302020200800509</v>
          </cell>
          <cell r="B333" t="str">
            <v>OTROS SERVICIOS AUXILIARES</v>
          </cell>
          <cell r="C333">
            <v>70000000</v>
          </cell>
          <cell r="D333">
            <v>0</v>
          </cell>
          <cell r="E333">
            <v>70000000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D35020200010350202404</v>
          </cell>
          <cell r="B334" t="str">
            <v>APOYAR LA EXHIBICIÓN DE LAS VITRINAS LOCALES DE LOS ARTESANOS</v>
          </cell>
          <cell r="C334">
            <v>34536623</v>
          </cell>
          <cell r="D334">
            <v>0</v>
          </cell>
          <cell r="E334">
            <v>34536623</v>
          </cell>
          <cell r="F334">
            <v>5463377</v>
          </cell>
          <cell r="G334">
            <v>0</v>
          </cell>
          <cell r="H334">
            <v>5463377</v>
          </cell>
          <cell r="I334">
            <v>0</v>
          </cell>
          <cell r="J334">
            <v>0</v>
          </cell>
          <cell r="K334">
            <v>0</v>
          </cell>
          <cell r="L334">
            <v>5463377</v>
          </cell>
        </row>
        <row r="335">
          <cell r="A335" t="str">
            <v>D35020200010350202404020202</v>
          </cell>
          <cell r="B335" t="str">
            <v>ADQUISICIÓN DE SERVICIOS</v>
          </cell>
          <cell r="C335">
            <v>34536623</v>
          </cell>
          <cell r="D335">
            <v>0</v>
          </cell>
          <cell r="E335">
            <v>34536623</v>
          </cell>
          <cell r="F335">
            <v>5463377</v>
          </cell>
          <cell r="G335">
            <v>0</v>
          </cell>
          <cell r="H335">
            <v>5463377</v>
          </cell>
          <cell r="I335">
            <v>0</v>
          </cell>
          <cell r="J335">
            <v>0</v>
          </cell>
          <cell r="K335">
            <v>0</v>
          </cell>
          <cell r="L335">
            <v>5463377</v>
          </cell>
        </row>
        <row r="336">
          <cell r="A336" t="str">
            <v>D35020200010350202404020202005</v>
          </cell>
          <cell r="B336" t="str">
            <v>SERVICIOS DE LA CONSTRUCCIÓN</v>
          </cell>
          <cell r="C336">
            <v>0</v>
          </cell>
          <cell r="D336">
            <v>0</v>
          </cell>
          <cell r="E336">
            <v>0</v>
          </cell>
          <cell r="F336">
            <v>5463377</v>
          </cell>
          <cell r="G336">
            <v>0</v>
          </cell>
          <cell r="H336">
            <v>5463377</v>
          </cell>
          <cell r="I336">
            <v>0</v>
          </cell>
          <cell r="J336">
            <v>0</v>
          </cell>
          <cell r="K336">
            <v>0</v>
          </cell>
          <cell r="L336">
            <v>5463377</v>
          </cell>
        </row>
        <row r="337">
          <cell r="A337" t="str">
            <v>D35020200010350202404020202005004</v>
          </cell>
          <cell r="B337" t="str">
            <v>SERVICIOS DE CONSTRUCCIÓN</v>
          </cell>
          <cell r="C337">
            <v>0</v>
          </cell>
          <cell r="D337">
            <v>0</v>
          </cell>
          <cell r="E337">
            <v>0</v>
          </cell>
          <cell r="F337">
            <v>5463377</v>
          </cell>
          <cell r="G337">
            <v>0</v>
          </cell>
          <cell r="H337">
            <v>5463377</v>
          </cell>
          <cell r="I337">
            <v>0</v>
          </cell>
          <cell r="J337">
            <v>0</v>
          </cell>
          <cell r="K337">
            <v>0</v>
          </cell>
          <cell r="L337">
            <v>5463377</v>
          </cell>
        </row>
        <row r="338">
          <cell r="A338" t="str">
            <v>D3502020001035020240402020200500404</v>
          </cell>
          <cell r="B338" t="str">
            <v>MONTAJE Y ERECCIÓN DE CONSTRUCCIONES PREFABRICADAS</v>
          </cell>
          <cell r="C338">
            <v>0</v>
          </cell>
          <cell r="D338">
            <v>0</v>
          </cell>
          <cell r="E338">
            <v>0</v>
          </cell>
          <cell r="F338">
            <v>5463377</v>
          </cell>
          <cell r="G338">
            <v>0</v>
          </cell>
          <cell r="H338">
            <v>5463377</v>
          </cell>
          <cell r="I338">
            <v>0</v>
          </cell>
          <cell r="J338">
            <v>0</v>
          </cell>
          <cell r="K338">
            <v>0</v>
          </cell>
          <cell r="L338">
            <v>5463377</v>
          </cell>
        </row>
        <row r="339">
          <cell r="A339" t="str">
            <v>D35020200010350202404020202008</v>
          </cell>
          <cell r="B339" t="str">
            <v>SERVICIOS PRESTADOS A LAS EMPRESAS Y SERVICIOS DE PRODUCCIÓN</v>
          </cell>
          <cell r="C339">
            <v>34536623</v>
          </cell>
          <cell r="D339">
            <v>0</v>
          </cell>
          <cell r="E339">
            <v>34536623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D35020200010350202404020202008003</v>
          </cell>
          <cell r="B340" t="str">
            <v>OTROS SERVICIOS PROFESIONALES, CIENTÍFICOS Y TÉCNICOS</v>
          </cell>
          <cell r="C340">
            <v>34536623</v>
          </cell>
          <cell r="D340">
            <v>0</v>
          </cell>
          <cell r="E340">
            <v>34536623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D3502020001035020240402020200800309</v>
          </cell>
          <cell r="B341" t="str">
            <v>OTROS SERVICIOS PROFESIONALES Y TÉCNICOS N.C.P.</v>
          </cell>
          <cell r="C341">
            <v>34536623</v>
          </cell>
          <cell r="D341">
            <v>0</v>
          </cell>
          <cell r="E341">
            <v>34536623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D35020200010350202405</v>
          </cell>
          <cell r="B342" t="str">
            <v>PROVEER LOGÍSTICA PARA VITRINAS ARTESANALES</v>
          </cell>
          <cell r="C342">
            <v>215853893.71000001</v>
          </cell>
          <cell r="D342">
            <v>0</v>
          </cell>
          <cell r="E342">
            <v>215853893.71000001</v>
          </cell>
          <cell r="F342">
            <v>34146106.289999999</v>
          </cell>
          <cell r="G342">
            <v>0</v>
          </cell>
          <cell r="H342">
            <v>34146106.289999999</v>
          </cell>
          <cell r="I342">
            <v>0</v>
          </cell>
          <cell r="J342">
            <v>0</v>
          </cell>
          <cell r="K342">
            <v>0</v>
          </cell>
          <cell r="L342">
            <v>34146106.289999999</v>
          </cell>
        </row>
        <row r="343">
          <cell r="A343" t="str">
            <v>D35020200010350202405020202</v>
          </cell>
          <cell r="B343" t="str">
            <v>ADQUISICIÓN DE SERVICIOS</v>
          </cell>
          <cell r="C343">
            <v>215853893.71000001</v>
          </cell>
          <cell r="D343">
            <v>0</v>
          </cell>
          <cell r="E343">
            <v>215853893.71000001</v>
          </cell>
          <cell r="F343">
            <v>34146106.289999999</v>
          </cell>
          <cell r="G343">
            <v>0</v>
          </cell>
          <cell r="H343">
            <v>34146106.289999999</v>
          </cell>
          <cell r="I343">
            <v>0</v>
          </cell>
          <cell r="J343">
            <v>0</v>
          </cell>
          <cell r="K343">
            <v>0</v>
          </cell>
          <cell r="L343">
            <v>34146106.289999999</v>
          </cell>
        </row>
        <row r="344">
          <cell r="A344" t="str">
            <v>D35020200010350202405020202005</v>
          </cell>
          <cell r="B344" t="str">
            <v>SERVICIOS DE LA CONSTRUCCIÓN</v>
          </cell>
          <cell r="C344">
            <v>215853893.71000001</v>
          </cell>
          <cell r="D344">
            <v>0</v>
          </cell>
          <cell r="E344">
            <v>215853893.71000001</v>
          </cell>
          <cell r="F344">
            <v>34146106.289999999</v>
          </cell>
          <cell r="G344">
            <v>0</v>
          </cell>
          <cell r="H344">
            <v>34146106.289999999</v>
          </cell>
          <cell r="I344">
            <v>0</v>
          </cell>
          <cell r="J344">
            <v>0</v>
          </cell>
          <cell r="K344">
            <v>0</v>
          </cell>
          <cell r="L344">
            <v>34146106.289999999</v>
          </cell>
        </row>
        <row r="345">
          <cell r="A345" t="str">
            <v>D35020200010350202405020202005004</v>
          </cell>
          <cell r="B345" t="str">
            <v>SERVICIOS DE CONSTRUCCIÓN</v>
          </cell>
          <cell r="C345">
            <v>215853893.71000001</v>
          </cell>
          <cell r="D345">
            <v>0</v>
          </cell>
          <cell r="E345">
            <v>215853893.71000001</v>
          </cell>
          <cell r="F345">
            <v>34146106.289999999</v>
          </cell>
          <cell r="G345">
            <v>0</v>
          </cell>
          <cell r="H345">
            <v>34146106.289999999</v>
          </cell>
          <cell r="I345">
            <v>0</v>
          </cell>
          <cell r="J345">
            <v>0</v>
          </cell>
          <cell r="K345">
            <v>0</v>
          </cell>
          <cell r="L345">
            <v>34146106.289999999</v>
          </cell>
        </row>
        <row r="346">
          <cell r="A346" t="str">
            <v>D3502020001035020240502020200500404</v>
          </cell>
          <cell r="B346" t="str">
            <v>MONTAJE Y ERECCIÓN DE CONSTRUCCIONES PREFABRICADAS</v>
          </cell>
          <cell r="C346">
            <v>215853893.71000001</v>
          </cell>
          <cell r="D346">
            <v>0</v>
          </cell>
          <cell r="E346">
            <v>215853893.71000001</v>
          </cell>
          <cell r="F346">
            <v>34146106.289999999</v>
          </cell>
          <cell r="G346">
            <v>0</v>
          </cell>
          <cell r="H346">
            <v>34146106.289999999</v>
          </cell>
          <cell r="I346">
            <v>0</v>
          </cell>
          <cell r="J346">
            <v>0</v>
          </cell>
          <cell r="K346">
            <v>0</v>
          </cell>
          <cell r="L346">
            <v>34146106.289999999</v>
          </cell>
        </row>
        <row r="347">
          <cell r="A347" t="str">
            <v>D35020200010350202406</v>
          </cell>
          <cell r="B347" t="str">
            <v>PARTICIPAR EN RUEDAS DE NEGOCIOS DE INTERÉS PARA EL SECTOR</v>
          </cell>
          <cell r="C347">
            <v>31883333</v>
          </cell>
          <cell r="D347">
            <v>0</v>
          </cell>
          <cell r="E347">
            <v>31883333</v>
          </cell>
          <cell r="F347">
            <v>0</v>
          </cell>
          <cell r="G347">
            <v>0</v>
          </cell>
          <cell r="H347">
            <v>0</v>
          </cell>
          <cell r="I347">
            <v>8116667</v>
          </cell>
          <cell r="J347">
            <v>0</v>
          </cell>
          <cell r="K347">
            <v>8116667</v>
          </cell>
          <cell r="L347">
            <v>8116667</v>
          </cell>
        </row>
        <row r="348">
          <cell r="A348" t="str">
            <v>D35020200010350202406020202</v>
          </cell>
          <cell r="B348" t="str">
            <v>ADQUISICIÓN DE SERVICIOS</v>
          </cell>
          <cell r="C348">
            <v>31883333</v>
          </cell>
          <cell r="D348">
            <v>0</v>
          </cell>
          <cell r="E348">
            <v>31883333</v>
          </cell>
          <cell r="F348">
            <v>0</v>
          </cell>
          <cell r="G348">
            <v>0</v>
          </cell>
          <cell r="H348">
            <v>0</v>
          </cell>
          <cell r="I348">
            <v>8116667</v>
          </cell>
          <cell r="J348">
            <v>0</v>
          </cell>
          <cell r="K348">
            <v>8116667</v>
          </cell>
          <cell r="L348">
            <v>8116667</v>
          </cell>
        </row>
        <row r="349">
          <cell r="A349" t="str">
            <v>D35020200010350202406020202008</v>
          </cell>
          <cell r="B349" t="str">
            <v>SERVICIOS PRESTADOS A LAS EMPRESAS Y SERVICIOS DE PRODUCCIÓN</v>
          </cell>
          <cell r="C349">
            <v>31883333</v>
          </cell>
          <cell r="D349">
            <v>0</v>
          </cell>
          <cell r="E349">
            <v>31883333</v>
          </cell>
          <cell r="F349">
            <v>0</v>
          </cell>
          <cell r="G349">
            <v>0</v>
          </cell>
          <cell r="H349">
            <v>0</v>
          </cell>
          <cell r="I349">
            <v>8116667</v>
          </cell>
          <cell r="J349">
            <v>0</v>
          </cell>
          <cell r="K349">
            <v>8116667</v>
          </cell>
          <cell r="L349">
            <v>8116667</v>
          </cell>
        </row>
        <row r="350">
          <cell r="A350" t="str">
            <v>D35020200010350202406020202008003</v>
          </cell>
          <cell r="B350" t="str">
            <v>OTROS SERVICIOS PROFESIONALES, CIENTÍFICOS Y TÉCNICOS</v>
          </cell>
          <cell r="C350">
            <v>31883333</v>
          </cell>
          <cell r="D350">
            <v>0</v>
          </cell>
          <cell r="E350">
            <v>31883333</v>
          </cell>
          <cell r="F350">
            <v>0</v>
          </cell>
          <cell r="G350">
            <v>0</v>
          </cell>
          <cell r="H350">
            <v>0</v>
          </cell>
          <cell r="I350">
            <v>2416667</v>
          </cell>
          <cell r="J350">
            <v>0</v>
          </cell>
          <cell r="K350">
            <v>2416667</v>
          </cell>
          <cell r="L350">
            <v>2416667</v>
          </cell>
        </row>
        <row r="351">
          <cell r="A351" t="str">
            <v>D3502020001035020240602020200800309</v>
          </cell>
          <cell r="B351" t="str">
            <v>OTROS SERVICIOS PROFESIONALES Y TÉCNICOS N.C.P.</v>
          </cell>
          <cell r="C351">
            <v>31883333</v>
          </cell>
          <cell r="D351">
            <v>0</v>
          </cell>
          <cell r="E351">
            <v>31883333</v>
          </cell>
          <cell r="F351">
            <v>0</v>
          </cell>
          <cell r="G351">
            <v>0</v>
          </cell>
          <cell r="H351">
            <v>0</v>
          </cell>
          <cell r="I351">
            <v>2416667</v>
          </cell>
          <cell r="J351">
            <v>0</v>
          </cell>
          <cell r="K351">
            <v>2416667</v>
          </cell>
          <cell r="L351">
            <v>2416667</v>
          </cell>
        </row>
        <row r="352">
          <cell r="A352" t="str">
            <v>D35020200010350202406020202008005</v>
          </cell>
          <cell r="B352" t="str">
            <v>SERVICIOS DE SOPORTE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5700000</v>
          </cell>
          <cell r="J352">
            <v>0</v>
          </cell>
          <cell r="K352">
            <v>5700000</v>
          </cell>
          <cell r="L352">
            <v>5700000</v>
          </cell>
        </row>
        <row r="353">
          <cell r="A353" t="str">
            <v>D3502020001035020240602020200800509</v>
          </cell>
          <cell r="B353" t="str">
            <v>OTROS SERVICIOS AUXILIARES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5700000</v>
          </cell>
          <cell r="J353">
            <v>0</v>
          </cell>
          <cell r="K353">
            <v>5700000</v>
          </cell>
          <cell r="L353">
            <v>5700000</v>
          </cell>
        </row>
        <row r="354">
          <cell r="A354" t="str">
            <v>D35020200010350202408</v>
          </cell>
          <cell r="B354" t="str">
            <v>CAPACITAR EN MERCADEO Y VENTAS A LAS COMUNIDADES ARTESANALES.</v>
          </cell>
          <cell r="C354">
            <v>79233336</v>
          </cell>
          <cell r="D354">
            <v>0</v>
          </cell>
          <cell r="E354">
            <v>79233336</v>
          </cell>
          <cell r="F354">
            <v>0</v>
          </cell>
          <cell r="G354">
            <v>0</v>
          </cell>
          <cell r="H354">
            <v>0</v>
          </cell>
          <cell r="I354">
            <v>20766664</v>
          </cell>
          <cell r="J354">
            <v>0</v>
          </cell>
          <cell r="K354">
            <v>20766664</v>
          </cell>
          <cell r="L354">
            <v>20766664</v>
          </cell>
        </row>
        <row r="355">
          <cell r="A355" t="str">
            <v>D35020200010350202408020202</v>
          </cell>
          <cell r="B355" t="str">
            <v>ADQUISICIÓN DE SERVICIOS</v>
          </cell>
          <cell r="C355">
            <v>79233336</v>
          </cell>
          <cell r="D355">
            <v>0</v>
          </cell>
          <cell r="E355">
            <v>79233336</v>
          </cell>
          <cell r="F355">
            <v>0</v>
          </cell>
          <cell r="G355">
            <v>0</v>
          </cell>
          <cell r="H355">
            <v>0</v>
          </cell>
          <cell r="I355">
            <v>20766664</v>
          </cell>
          <cell r="J355">
            <v>0</v>
          </cell>
          <cell r="K355">
            <v>20766664</v>
          </cell>
          <cell r="L355">
            <v>20766664</v>
          </cell>
        </row>
        <row r="356">
          <cell r="A356" t="str">
            <v>D35020200010350202408020202008</v>
          </cell>
          <cell r="B356" t="str">
            <v>SERVICIOS PRESTADOS A LAS EMPRESAS Y SERVICIOS DE PRODUCCIÓN</v>
          </cell>
          <cell r="C356">
            <v>79233336</v>
          </cell>
          <cell r="D356">
            <v>0</v>
          </cell>
          <cell r="E356">
            <v>79233336</v>
          </cell>
          <cell r="F356">
            <v>0</v>
          </cell>
          <cell r="G356">
            <v>0</v>
          </cell>
          <cell r="H356">
            <v>0</v>
          </cell>
          <cell r="I356">
            <v>20766664</v>
          </cell>
          <cell r="J356">
            <v>0</v>
          </cell>
          <cell r="K356">
            <v>20766664</v>
          </cell>
          <cell r="L356">
            <v>20766664</v>
          </cell>
        </row>
        <row r="357">
          <cell r="A357" t="str">
            <v>D35020200010350202408020202008003</v>
          </cell>
          <cell r="B357" t="str">
            <v>OTROS SERVICIOS PROFESIONALES, CIENTÍFICOS Y TÉCNICOS</v>
          </cell>
          <cell r="C357">
            <v>79233336</v>
          </cell>
          <cell r="D357">
            <v>0</v>
          </cell>
          <cell r="E357">
            <v>79233336</v>
          </cell>
          <cell r="F357">
            <v>0</v>
          </cell>
          <cell r="G357">
            <v>0</v>
          </cell>
          <cell r="H357">
            <v>0</v>
          </cell>
          <cell r="I357">
            <v>20766664</v>
          </cell>
          <cell r="J357">
            <v>0</v>
          </cell>
          <cell r="K357">
            <v>20766664</v>
          </cell>
          <cell r="L357">
            <v>20766664</v>
          </cell>
        </row>
        <row r="358">
          <cell r="A358" t="str">
            <v>D3502020001035020240802020200800301</v>
          </cell>
          <cell r="B358" t="str">
            <v>SERVICIOS DE CONSULTORÍA EN ADMINISTRACIÓN Y SERVICIOS DE GESTIÓN; SERVICIOS DE TECNOLOGÍA DE LA INFORMACIÓN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20766664</v>
          </cell>
          <cell r="J358">
            <v>0</v>
          </cell>
          <cell r="K358">
            <v>20766664</v>
          </cell>
          <cell r="L358">
            <v>20766664</v>
          </cell>
        </row>
        <row r="359">
          <cell r="A359" t="str">
            <v>D3502020001035020240802020200800309</v>
          </cell>
          <cell r="B359" t="str">
            <v>OTROS SERVICIOS PROFESIONALES Y TÉCNICOS N.C.P.</v>
          </cell>
          <cell r="C359">
            <v>79233336</v>
          </cell>
          <cell r="D359">
            <v>0</v>
          </cell>
          <cell r="E359">
            <v>79233336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D35020200010350202408020202008005</v>
          </cell>
          <cell r="B360" t="str">
            <v>SERVICIOS DE SOPORTE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D3502020001035020240802020200800509</v>
          </cell>
          <cell r="B361" t="str">
            <v>OTROS SERVICIOS AUXILIARES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D35020200010350202409</v>
          </cell>
          <cell r="B362" t="str">
            <v>CAPACITAR EN EXHIBICIÓN Y PARTICIPACIÓN EN FERIAS.</v>
          </cell>
          <cell r="C362">
            <v>214582446</v>
          </cell>
          <cell r="D362">
            <v>0</v>
          </cell>
          <cell r="E362">
            <v>214582446</v>
          </cell>
          <cell r="F362">
            <v>0</v>
          </cell>
          <cell r="G362">
            <v>0</v>
          </cell>
          <cell r="H362">
            <v>0</v>
          </cell>
          <cell r="I362">
            <v>28517554</v>
          </cell>
          <cell r="J362">
            <v>0</v>
          </cell>
          <cell r="K362">
            <v>28517554</v>
          </cell>
          <cell r="L362">
            <v>28517554</v>
          </cell>
        </row>
        <row r="363">
          <cell r="A363" t="str">
            <v>D35020200010350202409020202</v>
          </cell>
          <cell r="B363" t="str">
            <v>ADQUISICIÓN DE SERVICIOS</v>
          </cell>
          <cell r="C363">
            <v>214582446</v>
          </cell>
          <cell r="D363">
            <v>0</v>
          </cell>
          <cell r="E363">
            <v>214582446</v>
          </cell>
          <cell r="F363">
            <v>0</v>
          </cell>
          <cell r="G363">
            <v>0</v>
          </cell>
          <cell r="H363">
            <v>0</v>
          </cell>
          <cell r="I363">
            <v>28517554</v>
          </cell>
          <cell r="J363">
            <v>0</v>
          </cell>
          <cell r="K363">
            <v>28517554</v>
          </cell>
          <cell r="L363">
            <v>28517554</v>
          </cell>
        </row>
        <row r="364">
          <cell r="A364" t="str">
            <v>D35020200010350202409020202008</v>
          </cell>
          <cell r="B364" t="str">
            <v>SERVICIOS PRESTADOS A LAS EMPRESAS Y SERVICIOS DE PRODUCCIÓN</v>
          </cell>
          <cell r="C364">
            <v>214582446</v>
          </cell>
          <cell r="D364">
            <v>0</v>
          </cell>
          <cell r="E364">
            <v>214582446</v>
          </cell>
          <cell r="F364">
            <v>0</v>
          </cell>
          <cell r="G364">
            <v>0</v>
          </cell>
          <cell r="H364">
            <v>0</v>
          </cell>
          <cell r="I364">
            <v>28517554</v>
          </cell>
          <cell r="J364">
            <v>0</v>
          </cell>
          <cell r="K364">
            <v>28517554</v>
          </cell>
          <cell r="L364">
            <v>28517554</v>
          </cell>
        </row>
        <row r="365">
          <cell r="A365" t="str">
            <v>D35020200010350202409020202008003</v>
          </cell>
          <cell r="B365" t="str">
            <v>OTROS SERVICIOS PROFESIONALES, CIENTÍFICOS Y TÉCNICOS</v>
          </cell>
          <cell r="C365">
            <v>214582446</v>
          </cell>
          <cell r="D365">
            <v>0</v>
          </cell>
          <cell r="E365">
            <v>214582446</v>
          </cell>
          <cell r="F365">
            <v>0</v>
          </cell>
          <cell r="G365">
            <v>0</v>
          </cell>
          <cell r="H365">
            <v>0</v>
          </cell>
          <cell r="I365">
            <v>18000000</v>
          </cell>
          <cell r="J365">
            <v>0</v>
          </cell>
          <cell r="K365">
            <v>18000000</v>
          </cell>
          <cell r="L365">
            <v>18000000</v>
          </cell>
        </row>
        <row r="366">
          <cell r="A366" t="str">
            <v>D3502020001035020240902020200800309</v>
          </cell>
          <cell r="B366" t="str">
            <v>OTROS SERVICIOS PROFESIONALES Y TÉCNICOS N.C.P.</v>
          </cell>
          <cell r="C366">
            <v>214582446</v>
          </cell>
          <cell r="D366">
            <v>0</v>
          </cell>
          <cell r="E366">
            <v>214582446</v>
          </cell>
          <cell r="F366">
            <v>0</v>
          </cell>
          <cell r="G366">
            <v>0</v>
          </cell>
          <cell r="H366">
            <v>0</v>
          </cell>
          <cell r="I366">
            <v>18000000</v>
          </cell>
          <cell r="J366">
            <v>0</v>
          </cell>
          <cell r="K366">
            <v>18000000</v>
          </cell>
          <cell r="L366">
            <v>18000000</v>
          </cell>
        </row>
        <row r="367">
          <cell r="A367" t="str">
            <v>D35020200010350202409020202008005</v>
          </cell>
          <cell r="B367" t="str">
            <v>SERVICIOS DE SOPORTE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10517554</v>
          </cell>
          <cell r="J367">
            <v>0</v>
          </cell>
          <cell r="K367">
            <v>10517554</v>
          </cell>
          <cell r="L367">
            <v>10517554</v>
          </cell>
        </row>
        <row r="368">
          <cell r="A368" t="str">
            <v>D3502020001035020240902020200800509</v>
          </cell>
          <cell r="B368" t="str">
            <v>OTROS SERVICIOS AUXILIARES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10517554</v>
          </cell>
          <cell r="J368">
            <v>0</v>
          </cell>
          <cell r="K368">
            <v>10517554</v>
          </cell>
          <cell r="L368">
            <v>10517554</v>
          </cell>
        </row>
        <row r="369">
          <cell r="A369" t="str">
            <v>D35020200010350202410</v>
          </cell>
          <cell r="B369" t="str">
            <v>ASESORAR SOBRE EL DESARROLLO DE IMAGEN Y MANEJO DE MARCA A LOS ARTESANOS</v>
          </cell>
          <cell r="C369">
            <v>59593333</v>
          </cell>
          <cell r="D369">
            <v>0</v>
          </cell>
          <cell r="E369">
            <v>59593333</v>
          </cell>
          <cell r="F369">
            <v>0</v>
          </cell>
          <cell r="G369">
            <v>0</v>
          </cell>
          <cell r="H369">
            <v>0</v>
          </cell>
          <cell r="I369">
            <v>11906667</v>
          </cell>
          <cell r="J369">
            <v>0</v>
          </cell>
          <cell r="K369">
            <v>11906667</v>
          </cell>
          <cell r="L369">
            <v>11906667</v>
          </cell>
        </row>
        <row r="370">
          <cell r="A370" t="str">
            <v>D35020200010350202410020202</v>
          </cell>
          <cell r="B370" t="str">
            <v>ADQUISICIÓN DE SERVICIOS</v>
          </cell>
          <cell r="C370">
            <v>59593333</v>
          </cell>
          <cell r="D370">
            <v>0</v>
          </cell>
          <cell r="E370">
            <v>59593333</v>
          </cell>
          <cell r="F370">
            <v>0</v>
          </cell>
          <cell r="G370">
            <v>0</v>
          </cell>
          <cell r="H370">
            <v>0</v>
          </cell>
          <cell r="I370">
            <v>11906667</v>
          </cell>
          <cell r="J370">
            <v>0</v>
          </cell>
          <cell r="K370">
            <v>11906667</v>
          </cell>
          <cell r="L370">
            <v>11906667</v>
          </cell>
        </row>
        <row r="371">
          <cell r="A371" t="str">
            <v>D35020200010350202410020202008</v>
          </cell>
          <cell r="B371" t="str">
            <v>SERVICIOS PRESTADOS A LAS EMPRESAS Y SERVICIOS DE PRODUCCIÓN</v>
          </cell>
          <cell r="C371">
            <v>59593333</v>
          </cell>
          <cell r="D371">
            <v>0</v>
          </cell>
          <cell r="E371">
            <v>59593333</v>
          </cell>
          <cell r="F371">
            <v>0</v>
          </cell>
          <cell r="G371">
            <v>0</v>
          </cell>
          <cell r="H371">
            <v>0</v>
          </cell>
          <cell r="I371">
            <v>11906667</v>
          </cell>
          <cell r="J371">
            <v>0</v>
          </cell>
          <cell r="K371">
            <v>11906667</v>
          </cell>
          <cell r="L371">
            <v>11906667</v>
          </cell>
        </row>
        <row r="372">
          <cell r="A372" t="str">
            <v>D35020200010350202410020202008003</v>
          </cell>
          <cell r="B372" t="str">
            <v>OTROS SERVICIOS PROFESIONALES, CIENTÍFICOS Y TÉCNICOS</v>
          </cell>
          <cell r="C372">
            <v>59593333</v>
          </cell>
          <cell r="D372">
            <v>0</v>
          </cell>
          <cell r="E372">
            <v>59593333</v>
          </cell>
          <cell r="F372">
            <v>0</v>
          </cell>
          <cell r="G372">
            <v>0</v>
          </cell>
          <cell r="H372">
            <v>0</v>
          </cell>
          <cell r="I372">
            <v>4306667</v>
          </cell>
          <cell r="J372">
            <v>0</v>
          </cell>
          <cell r="K372">
            <v>4306667</v>
          </cell>
          <cell r="L372">
            <v>4306667</v>
          </cell>
        </row>
        <row r="373">
          <cell r="A373" t="str">
            <v>D3502020001035020241002020200800309</v>
          </cell>
          <cell r="B373" t="str">
            <v>OTROS SERVICIOS PROFESIONALES Y TÉCNICOS N.C.P.</v>
          </cell>
          <cell r="C373">
            <v>59593333</v>
          </cell>
          <cell r="D373">
            <v>0</v>
          </cell>
          <cell r="E373">
            <v>59593333</v>
          </cell>
          <cell r="F373">
            <v>0</v>
          </cell>
          <cell r="G373">
            <v>0</v>
          </cell>
          <cell r="H373">
            <v>0</v>
          </cell>
          <cell r="I373">
            <v>4306667</v>
          </cell>
          <cell r="J373">
            <v>0</v>
          </cell>
          <cell r="K373">
            <v>4306667</v>
          </cell>
          <cell r="L373">
            <v>4306667</v>
          </cell>
        </row>
        <row r="374">
          <cell r="A374" t="str">
            <v>D35020200010350202410020202008005</v>
          </cell>
          <cell r="B374" t="str">
            <v>SERVICIOS DE SOPORTE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7600000</v>
          </cell>
          <cell r="J374">
            <v>0</v>
          </cell>
          <cell r="K374">
            <v>7600000</v>
          </cell>
          <cell r="L374">
            <v>7600000</v>
          </cell>
        </row>
        <row r="375">
          <cell r="A375" t="str">
            <v>D3502020001035020241002020200800509</v>
          </cell>
          <cell r="B375" t="str">
            <v>OTROS SERVICIOS AUXILIARES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7600000</v>
          </cell>
          <cell r="J375">
            <v>0</v>
          </cell>
          <cell r="K375">
            <v>7600000</v>
          </cell>
          <cell r="L375">
            <v>7600000</v>
          </cell>
        </row>
        <row r="376">
          <cell r="A376" t="str">
            <v>D35020200010350202411</v>
          </cell>
          <cell r="B376" t="str">
            <v>REALIZAR CURADURÍA DE PRODUCTO PARA PARTICIPAR EN FERIAS</v>
          </cell>
          <cell r="C376">
            <v>66000000</v>
          </cell>
          <cell r="D376">
            <v>0</v>
          </cell>
          <cell r="E376">
            <v>66000000</v>
          </cell>
          <cell r="F376">
            <v>0</v>
          </cell>
          <cell r="G376">
            <v>0</v>
          </cell>
          <cell r="H376">
            <v>0</v>
          </cell>
          <cell r="I376">
            <v>3500000</v>
          </cell>
          <cell r="J376">
            <v>0</v>
          </cell>
          <cell r="K376">
            <v>3500000</v>
          </cell>
          <cell r="L376">
            <v>3500000</v>
          </cell>
        </row>
        <row r="377">
          <cell r="A377" t="str">
            <v>D35020200010350202411020202</v>
          </cell>
          <cell r="B377" t="str">
            <v>ADQUISICIÓN DE SERVICIOS</v>
          </cell>
          <cell r="C377">
            <v>66000000</v>
          </cell>
          <cell r="D377">
            <v>0</v>
          </cell>
          <cell r="E377">
            <v>66000000</v>
          </cell>
          <cell r="F377">
            <v>0</v>
          </cell>
          <cell r="G377">
            <v>0</v>
          </cell>
          <cell r="H377">
            <v>0</v>
          </cell>
          <cell r="I377">
            <v>3500000</v>
          </cell>
          <cell r="J377">
            <v>0</v>
          </cell>
          <cell r="K377">
            <v>3500000</v>
          </cell>
          <cell r="L377">
            <v>3500000</v>
          </cell>
        </row>
        <row r="378">
          <cell r="A378" t="str">
            <v>D35020200010350202411020202008</v>
          </cell>
          <cell r="B378" t="str">
            <v>SERVICIOS PRESTADOS A LAS EMPRESAS Y SERVICIOS DE PRODUCCIÓN</v>
          </cell>
          <cell r="C378">
            <v>66000000</v>
          </cell>
          <cell r="D378">
            <v>0</v>
          </cell>
          <cell r="E378">
            <v>66000000</v>
          </cell>
          <cell r="F378">
            <v>0</v>
          </cell>
          <cell r="G378">
            <v>0</v>
          </cell>
          <cell r="H378">
            <v>0</v>
          </cell>
          <cell r="I378">
            <v>3500000</v>
          </cell>
          <cell r="J378">
            <v>0</v>
          </cell>
          <cell r="K378">
            <v>3500000</v>
          </cell>
          <cell r="L378">
            <v>3500000</v>
          </cell>
        </row>
        <row r="379">
          <cell r="A379" t="str">
            <v>D35020200010350202411020202008003</v>
          </cell>
          <cell r="B379" t="str">
            <v>OTROS SERVICIOS PROFESIONALES, CIENTÍFICOS Y TÉCNICOS</v>
          </cell>
          <cell r="C379">
            <v>66000000</v>
          </cell>
          <cell r="D379">
            <v>0</v>
          </cell>
          <cell r="E379">
            <v>66000000</v>
          </cell>
          <cell r="F379">
            <v>0</v>
          </cell>
          <cell r="G379">
            <v>0</v>
          </cell>
          <cell r="H379">
            <v>0</v>
          </cell>
          <cell r="I379">
            <v>3500000</v>
          </cell>
          <cell r="J379">
            <v>0</v>
          </cell>
          <cell r="K379">
            <v>3500000</v>
          </cell>
          <cell r="L379">
            <v>3500000</v>
          </cell>
        </row>
        <row r="380">
          <cell r="A380" t="str">
            <v>D3502020001035020241102020200800309</v>
          </cell>
          <cell r="B380" t="str">
            <v>OTROS SERVICIOS PROFESIONALES Y TÉCNICOS N.C.P.</v>
          </cell>
          <cell r="C380">
            <v>66000000</v>
          </cell>
          <cell r="D380">
            <v>0</v>
          </cell>
          <cell r="E380">
            <v>66000000</v>
          </cell>
          <cell r="F380">
            <v>0</v>
          </cell>
          <cell r="G380">
            <v>0</v>
          </cell>
          <cell r="H380">
            <v>0</v>
          </cell>
          <cell r="I380">
            <v>3500000</v>
          </cell>
          <cell r="J380">
            <v>0</v>
          </cell>
          <cell r="K380">
            <v>3500000</v>
          </cell>
          <cell r="L380">
            <v>3500000</v>
          </cell>
        </row>
        <row r="381">
          <cell r="A381" t="str">
            <v>D35020200010350202411020202008005</v>
          </cell>
          <cell r="B381" t="str">
            <v>SERVICIOS DE SOPORTE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D3502020001035020241102020200800509</v>
          </cell>
          <cell r="B382" t="str">
            <v>OTROS SERVICIOS AUXILIARES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D350202000103502027</v>
          </cell>
          <cell r="B383" t="str">
            <v>SERVICIO DE DIVULGACIÓN DE LA ACTIVIDAD ARTESANAL</v>
          </cell>
          <cell r="C383">
            <v>47000000</v>
          </cell>
          <cell r="D383">
            <v>0</v>
          </cell>
          <cell r="E383">
            <v>47000000</v>
          </cell>
          <cell r="F383">
            <v>0</v>
          </cell>
          <cell r="G383">
            <v>0</v>
          </cell>
          <cell r="H383">
            <v>0</v>
          </cell>
          <cell r="I383">
            <v>2500000</v>
          </cell>
          <cell r="J383">
            <v>0</v>
          </cell>
          <cell r="K383">
            <v>2500000</v>
          </cell>
          <cell r="L383">
            <v>2500000</v>
          </cell>
        </row>
        <row r="384">
          <cell r="A384" t="str">
            <v>D35020200010350202703</v>
          </cell>
          <cell r="B384" t="str">
            <v>REALIZAR INFORMES DE AVANCE DEL PROYECTO</v>
          </cell>
          <cell r="C384">
            <v>47000000</v>
          </cell>
          <cell r="D384">
            <v>0</v>
          </cell>
          <cell r="E384">
            <v>47000000</v>
          </cell>
          <cell r="F384">
            <v>0</v>
          </cell>
          <cell r="G384">
            <v>0</v>
          </cell>
          <cell r="H384">
            <v>0</v>
          </cell>
          <cell r="I384">
            <v>2500000</v>
          </cell>
          <cell r="J384">
            <v>0</v>
          </cell>
          <cell r="K384">
            <v>2500000</v>
          </cell>
          <cell r="L384">
            <v>2500000</v>
          </cell>
        </row>
        <row r="385">
          <cell r="A385" t="str">
            <v>D35020200010350202703020202</v>
          </cell>
          <cell r="B385" t="str">
            <v>ADQUISICIÓN DE SERVICIOS</v>
          </cell>
          <cell r="C385">
            <v>47000000</v>
          </cell>
          <cell r="D385">
            <v>0</v>
          </cell>
          <cell r="E385">
            <v>47000000</v>
          </cell>
          <cell r="F385">
            <v>0</v>
          </cell>
          <cell r="G385">
            <v>0</v>
          </cell>
          <cell r="H385">
            <v>0</v>
          </cell>
          <cell r="I385">
            <v>2500000</v>
          </cell>
          <cell r="J385">
            <v>0</v>
          </cell>
          <cell r="K385">
            <v>2500000</v>
          </cell>
          <cell r="L385">
            <v>2500000</v>
          </cell>
        </row>
        <row r="386">
          <cell r="A386" t="str">
            <v>D35020200010350202703020202008</v>
          </cell>
          <cell r="B386" t="str">
            <v>SERVICIOS PRESTADOS A LAS EMPRESAS Y SERVICIOS DE PRODUCCIÓN</v>
          </cell>
          <cell r="C386">
            <v>47000000</v>
          </cell>
          <cell r="D386">
            <v>0</v>
          </cell>
          <cell r="E386">
            <v>47000000</v>
          </cell>
          <cell r="F386">
            <v>0</v>
          </cell>
          <cell r="G386">
            <v>0</v>
          </cell>
          <cell r="H386">
            <v>0</v>
          </cell>
          <cell r="I386">
            <v>2500000</v>
          </cell>
          <cell r="J386">
            <v>0</v>
          </cell>
          <cell r="K386">
            <v>2500000</v>
          </cell>
          <cell r="L386">
            <v>2500000</v>
          </cell>
        </row>
        <row r="387">
          <cell r="A387" t="str">
            <v>D35020200010350202703020202008003</v>
          </cell>
          <cell r="B387" t="str">
            <v>OTROS SERVICIOS PROFESIONALES, CIENTÍFICOS Y TÉCNICOS</v>
          </cell>
          <cell r="C387">
            <v>47000000</v>
          </cell>
          <cell r="D387">
            <v>0</v>
          </cell>
          <cell r="E387">
            <v>47000000</v>
          </cell>
          <cell r="F387">
            <v>0</v>
          </cell>
          <cell r="G387">
            <v>0</v>
          </cell>
          <cell r="H387">
            <v>0</v>
          </cell>
          <cell r="I387">
            <v>2500000</v>
          </cell>
          <cell r="J387">
            <v>0</v>
          </cell>
          <cell r="K387">
            <v>2500000</v>
          </cell>
          <cell r="L387">
            <v>2500000</v>
          </cell>
        </row>
        <row r="388">
          <cell r="A388" t="str">
            <v>D3502020001035020270302020200800309</v>
          </cell>
          <cell r="B388" t="str">
            <v>OTROS SERVICIOS PROFESIONALES Y TÉCNICOS N.C.P.</v>
          </cell>
          <cell r="C388">
            <v>47000000</v>
          </cell>
          <cell r="D388">
            <v>0</v>
          </cell>
          <cell r="E388">
            <v>47000000</v>
          </cell>
          <cell r="F388">
            <v>0</v>
          </cell>
          <cell r="G388">
            <v>0</v>
          </cell>
          <cell r="H388">
            <v>0</v>
          </cell>
          <cell r="I388">
            <v>2500000</v>
          </cell>
          <cell r="J388">
            <v>0</v>
          </cell>
          <cell r="K388">
            <v>2500000</v>
          </cell>
          <cell r="L388">
            <v>2500000</v>
          </cell>
        </row>
        <row r="389">
          <cell r="A389" t="str">
            <v>D35020200010350202703020202008005</v>
          </cell>
          <cell r="B389" t="str">
            <v>SERVICIOS DE SOPORTE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D3502020001035020270302020200800509</v>
          </cell>
          <cell r="B390" t="str">
            <v>OTROS SERVICIOS AUXILIARES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 t="str">
            <v>D350202000103502105</v>
          </cell>
          <cell r="B391" t="str">
            <v>SERVICIO DE ASISTENCIA TÉCNICA A UNIDADES ARTESANALES PARA ACCEDER A MERCADOS ELECTRÓNICOS</v>
          </cell>
          <cell r="C391">
            <v>804430720</v>
          </cell>
          <cell r="D391">
            <v>0</v>
          </cell>
          <cell r="E391">
            <v>804430720</v>
          </cell>
          <cell r="F391">
            <v>71345563</v>
          </cell>
          <cell r="G391">
            <v>0</v>
          </cell>
          <cell r="H391">
            <v>71345563</v>
          </cell>
          <cell r="I391">
            <v>45223717</v>
          </cell>
          <cell r="J391">
            <v>0</v>
          </cell>
          <cell r="K391">
            <v>45223717</v>
          </cell>
          <cell r="L391">
            <v>116569280</v>
          </cell>
        </row>
        <row r="392">
          <cell r="A392" t="str">
            <v>D35020200010350210502</v>
          </cell>
          <cell r="B392" t="str">
            <v>ASISTENCIA TÉCNICA EN ECOMMERCE A LOS ARTESANOS SELECCIONADOS</v>
          </cell>
          <cell r="C392">
            <v>85000000</v>
          </cell>
          <cell r="D392">
            <v>0</v>
          </cell>
          <cell r="E392">
            <v>85000000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D35020200010350210502020202</v>
          </cell>
          <cell r="B393" t="str">
            <v>ADQUISICIÓN DE SERVICIOS</v>
          </cell>
          <cell r="C393">
            <v>85000000</v>
          </cell>
          <cell r="D393">
            <v>0</v>
          </cell>
          <cell r="E393">
            <v>85000000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D35020200010350210502020202008</v>
          </cell>
          <cell r="B394" t="str">
            <v>SERVICIOS PRESTADOS A LAS EMPRESAS Y SERVICIOS DE PRODUCCIÓN</v>
          </cell>
          <cell r="C394">
            <v>85000000</v>
          </cell>
          <cell r="D394">
            <v>0</v>
          </cell>
          <cell r="E394">
            <v>85000000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 t="str">
            <v>D35020200010350210502020202008003</v>
          </cell>
          <cell r="B395" t="str">
            <v>OTROS SERVICIOS PROFESIONALES, CIENTÍFICOS Y TÉCNICOS</v>
          </cell>
          <cell r="C395">
            <v>85000000</v>
          </cell>
          <cell r="D395">
            <v>0</v>
          </cell>
          <cell r="E395">
            <v>85000000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D3502020001035021050202020200800309</v>
          </cell>
          <cell r="B396" t="str">
            <v>OTROS SERVICIOS PROFESIONALES Y TÉCNICOS N.C.P.</v>
          </cell>
          <cell r="C396">
            <v>85000000</v>
          </cell>
          <cell r="D396">
            <v>0</v>
          </cell>
          <cell r="E396">
            <v>85000000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D35020200010350210502020202008005</v>
          </cell>
          <cell r="B397" t="str">
            <v>SERVICIOS DE SOPORTE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D3502020001035021050202020200800509</v>
          </cell>
          <cell r="B398" t="str">
            <v>OTROS SERVICIOS AUXILIARES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D35020200010350210503</v>
          </cell>
          <cell r="B399" t="str">
            <v>PROVEER LOGÍSTICA PARA REALIZAR VENTAS A TRAVÉS DE ECOMMERCE</v>
          </cell>
          <cell r="C399">
            <v>295674750</v>
          </cell>
          <cell r="D399">
            <v>0</v>
          </cell>
          <cell r="E399">
            <v>295674750</v>
          </cell>
          <cell r="F399">
            <v>19208200</v>
          </cell>
          <cell r="G399">
            <v>0</v>
          </cell>
          <cell r="H399">
            <v>19208200</v>
          </cell>
          <cell r="I399">
            <v>21117050</v>
          </cell>
          <cell r="J399">
            <v>0</v>
          </cell>
          <cell r="K399">
            <v>21117050</v>
          </cell>
          <cell r="L399">
            <v>40325250</v>
          </cell>
        </row>
        <row r="400">
          <cell r="A400" t="str">
            <v>D35020200010350210503020201</v>
          </cell>
          <cell r="B400" t="str">
            <v>MATERIALES Y SUMINISTROS</v>
          </cell>
          <cell r="C400">
            <v>171000000</v>
          </cell>
          <cell r="D400">
            <v>0</v>
          </cell>
          <cell r="E400">
            <v>171000000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D35020200010350210503020201002</v>
          </cell>
          <cell r="B401" t="str">
            <v>PRODUCTOS ALIMENTICIOS, BEBIDAS Y TABACO; TEXTILES, PRENDAS DE VESTIR Y PRODUCTOS DE CUERO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D35020200010350210503020201002007</v>
          </cell>
          <cell r="B402" t="str">
            <v>ARTÍCULOS TEXTILES (EXCEPTO PRENDAS DE VESTIR)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D35020200010350210503020201003</v>
          </cell>
          <cell r="B403" t="str">
            <v>OTROS BIENES TRANSPORTABLES (EXCEPTO PRODUCTOS METÁLICOS, MAQUINARIA Y EQUIPO)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D35020200010350210503020201003002</v>
          </cell>
          <cell r="B404" t="str">
            <v>PASTA O PULPA, PAPEL Y PRODUCTOS DE PAPEL; IMPRESOS Y ARTÍCULOS RELACIONADOS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D3502020001035021050302020100300201</v>
          </cell>
          <cell r="B405" t="str">
            <v>PASTA DE PAPEL, PAPEL Y CARTÓN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D35020200010350210503020201003008</v>
          </cell>
          <cell r="B406" t="str">
            <v>OTROS BIENES TRANSPORTABLES N.C.P.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 t="str">
            <v>D3502020001035021050302020100300809</v>
          </cell>
          <cell r="B407" t="str">
            <v>OTROS ARTÍCULOS MANUFACTURADOS N.C.P.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D35020200010350210503020201004</v>
          </cell>
          <cell r="B408" t="str">
            <v>PRODUCTOS METÁLICOS Y PAQUETES DE SOFTWARE</v>
          </cell>
          <cell r="C408">
            <v>171000000</v>
          </cell>
          <cell r="D408">
            <v>0</v>
          </cell>
          <cell r="E408">
            <v>171000000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D35020200010350210503020201004005</v>
          </cell>
          <cell r="B409" t="str">
            <v>MAQUINARIA DE OFICINA, CONTABILIDAD E INFORMÁTICA</v>
          </cell>
          <cell r="C409">
            <v>146000000</v>
          </cell>
          <cell r="D409">
            <v>0</v>
          </cell>
          <cell r="E409">
            <v>146000000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D3502020001035021050302020100400502</v>
          </cell>
          <cell r="B410" t="str">
            <v>MAQUINARIA DE INFORMÁTICA Y SUS PARTES, PIEZAS Y ACCESORIOS</v>
          </cell>
          <cell r="C410">
            <v>146000000</v>
          </cell>
          <cell r="D410">
            <v>0</v>
          </cell>
          <cell r="E410">
            <v>146000000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 t="str">
            <v>D35020200010350210503020201004007</v>
          </cell>
          <cell r="B411" t="str">
            <v>EQUIPO Y APARATOS DE RADIO, TELEVISIÓN Y COMUNICACIONES</v>
          </cell>
          <cell r="C411">
            <v>25000000</v>
          </cell>
          <cell r="D411">
            <v>0</v>
          </cell>
          <cell r="E411">
            <v>25000000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D3502020001035021050302020100400708</v>
          </cell>
          <cell r="B412" t="str">
            <v>PAQUETES DE SOFTWARE</v>
          </cell>
          <cell r="C412">
            <v>25000000</v>
          </cell>
          <cell r="D412">
            <v>0</v>
          </cell>
          <cell r="E412">
            <v>25000000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 t="str">
            <v>D35020200010350210503020202</v>
          </cell>
          <cell r="B413" t="str">
            <v>ADQUISICIÓN DE SERVICIOS</v>
          </cell>
          <cell r="C413">
            <v>124674750</v>
          </cell>
          <cell r="D413">
            <v>0</v>
          </cell>
          <cell r="E413">
            <v>124674750</v>
          </cell>
          <cell r="F413">
            <v>19208200</v>
          </cell>
          <cell r="G413">
            <v>0</v>
          </cell>
          <cell r="H413">
            <v>19208200</v>
          </cell>
          <cell r="I413">
            <v>21117050</v>
          </cell>
          <cell r="J413">
            <v>0</v>
          </cell>
          <cell r="K413">
            <v>21117050</v>
          </cell>
          <cell r="L413">
            <v>40325250</v>
          </cell>
        </row>
        <row r="414">
          <cell r="A414" t="str">
            <v>D35020200010350210503020202008</v>
          </cell>
          <cell r="B414" t="str">
            <v>SERVICIOS PRESTADOS A LAS EMPRESAS Y SERVICIOS DE PRODUCCIÓN</v>
          </cell>
          <cell r="C414">
            <v>124674750</v>
          </cell>
          <cell r="D414">
            <v>0</v>
          </cell>
          <cell r="E414">
            <v>124674750</v>
          </cell>
          <cell r="F414">
            <v>19208200</v>
          </cell>
          <cell r="G414">
            <v>0</v>
          </cell>
          <cell r="H414">
            <v>19208200</v>
          </cell>
          <cell r="I414">
            <v>21117050</v>
          </cell>
          <cell r="J414">
            <v>0</v>
          </cell>
          <cell r="K414">
            <v>21117050</v>
          </cell>
          <cell r="L414">
            <v>40325250</v>
          </cell>
        </row>
        <row r="415">
          <cell r="A415" t="str">
            <v>D35020200010350210503020202008003</v>
          </cell>
          <cell r="B415" t="str">
            <v>OTROS SERVICIOS PROFESIONALES, CIENTÍFICOS Y TÉCNICOS</v>
          </cell>
          <cell r="C415">
            <v>99674750</v>
          </cell>
          <cell r="D415">
            <v>0</v>
          </cell>
          <cell r="E415">
            <v>99674750</v>
          </cell>
          <cell r="F415">
            <v>0</v>
          </cell>
          <cell r="G415">
            <v>0</v>
          </cell>
          <cell r="H415">
            <v>0</v>
          </cell>
          <cell r="I415">
            <v>17317050</v>
          </cell>
          <cell r="J415">
            <v>0</v>
          </cell>
          <cell r="K415">
            <v>17317050</v>
          </cell>
          <cell r="L415">
            <v>17317050</v>
          </cell>
        </row>
        <row r="416">
          <cell r="A416" t="str">
            <v>D3502020001035021050302020200800301</v>
          </cell>
          <cell r="B416" t="str">
            <v>SERVICIOS DE CONSULTORÍA EN ADMINISTRACIÓN Y SERVICIOS DE GESTIÓN; SERVICIOS DE TECNOLOGÍA DE LA INFORMACIÓN</v>
          </cell>
          <cell r="C416">
            <v>99674750</v>
          </cell>
          <cell r="D416">
            <v>0</v>
          </cell>
          <cell r="E416">
            <v>99674750</v>
          </cell>
          <cell r="F416">
            <v>0</v>
          </cell>
          <cell r="G416">
            <v>0</v>
          </cell>
          <cell r="H416">
            <v>0</v>
          </cell>
          <cell r="I416">
            <v>17317050</v>
          </cell>
          <cell r="J416">
            <v>0</v>
          </cell>
          <cell r="K416">
            <v>17317050</v>
          </cell>
          <cell r="L416">
            <v>17317050</v>
          </cell>
        </row>
        <row r="417">
          <cell r="A417" t="str">
            <v>D35020200010350210503020202008004</v>
          </cell>
          <cell r="B417" t="str">
            <v>SERVICIOS DE TELECOMUNICACIONES, TRANSMISIÓN Y SUMINISTRO DE INFORMACIÓN</v>
          </cell>
          <cell r="C417">
            <v>20000000</v>
          </cell>
          <cell r="D417">
            <v>0</v>
          </cell>
          <cell r="E417">
            <v>20000000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 t="str">
            <v>D3502020001035021050302020200800402</v>
          </cell>
          <cell r="B418" t="str">
            <v>SERVICIOS DE TELECOMUNICACIONES A TRAVÉS DE INTERNET</v>
          </cell>
          <cell r="C418">
            <v>20000000</v>
          </cell>
          <cell r="D418">
            <v>0</v>
          </cell>
          <cell r="E418">
            <v>20000000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D35020200010350210503020202008005</v>
          </cell>
          <cell r="B419" t="str">
            <v>SERVICIOS DE SOPORTE</v>
          </cell>
          <cell r="C419">
            <v>0</v>
          </cell>
          <cell r="D419">
            <v>0</v>
          </cell>
          <cell r="E419">
            <v>0</v>
          </cell>
          <cell r="F419">
            <v>19208200</v>
          </cell>
          <cell r="G419">
            <v>0</v>
          </cell>
          <cell r="H419">
            <v>19208200</v>
          </cell>
          <cell r="I419">
            <v>3800000</v>
          </cell>
          <cell r="J419">
            <v>0</v>
          </cell>
          <cell r="K419">
            <v>3800000</v>
          </cell>
          <cell r="L419">
            <v>23008200</v>
          </cell>
        </row>
        <row r="420">
          <cell r="A420" t="str">
            <v>D3502020001035021050302020200800509</v>
          </cell>
          <cell r="B420" t="str">
            <v>OTROS SERVICIOS AUXILIARES</v>
          </cell>
          <cell r="C420">
            <v>0</v>
          </cell>
          <cell r="D420">
            <v>0</v>
          </cell>
          <cell r="E420">
            <v>0</v>
          </cell>
          <cell r="F420">
            <v>19208200</v>
          </cell>
          <cell r="G420">
            <v>0</v>
          </cell>
          <cell r="H420">
            <v>19208200</v>
          </cell>
          <cell r="I420">
            <v>3800000</v>
          </cell>
          <cell r="J420">
            <v>0</v>
          </cell>
          <cell r="K420">
            <v>3800000</v>
          </cell>
          <cell r="L420">
            <v>23008200</v>
          </cell>
        </row>
        <row r="421">
          <cell r="A421" t="str">
            <v>D35020200010350210503020202008007</v>
          </cell>
          <cell r="B421" t="str">
            <v>SERVICIOS DE MANTENIMIENTO, REPARACIÓN E INSTALACIÓN (EXCEPTO SERVICIOS DE CONSTRUCCIÓN)</v>
          </cell>
          <cell r="C421">
            <v>5000000</v>
          </cell>
          <cell r="D421">
            <v>0</v>
          </cell>
          <cell r="E421">
            <v>5000000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D3502020001035021050302020200800701</v>
          </cell>
          <cell r="B422" t="str">
            <v>SERVICIOS DE MANTENIMIENTO Y REPARACIÓN DE PRODUCTOS METÁLICOS ELABORADOS, MAQUINARIA Y EQUIPO</v>
          </cell>
          <cell r="C422">
            <v>5000000</v>
          </cell>
          <cell r="D422">
            <v>0</v>
          </cell>
          <cell r="E422">
            <v>5000000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D35020200010350210504</v>
          </cell>
          <cell r="B423" t="str">
            <v>DISEÑAR E IMPLEMENTAR PLATAFORMA DIGITAL PARA REALIZAR MERCADOS ELECTRÓNICOS DE ARTESANÍA COLOMBIANA</v>
          </cell>
          <cell r="C423">
            <v>423755970</v>
          </cell>
          <cell r="D423">
            <v>0</v>
          </cell>
          <cell r="E423">
            <v>423755970</v>
          </cell>
          <cell r="F423">
            <v>52137363</v>
          </cell>
          <cell r="G423">
            <v>0</v>
          </cell>
          <cell r="H423">
            <v>52137363</v>
          </cell>
          <cell r="I423">
            <v>24106667</v>
          </cell>
          <cell r="J423">
            <v>0</v>
          </cell>
          <cell r="K423">
            <v>24106667</v>
          </cell>
          <cell r="L423">
            <v>76244030</v>
          </cell>
        </row>
        <row r="424">
          <cell r="A424" t="str">
            <v>D35020200010350210504020201</v>
          </cell>
          <cell r="B424" t="str">
            <v>MATERIALES Y SUMINISTROS</v>
          </cell>
          <cell r="C424">
            <v>100000000</v>
          </cell>
          <cell r="D424">
            <v>0</v>
          </cell>
          <cell r="E424">
            <v>100000000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 t="str">
            <v>D35020200010350210504020201003</v>
          </cell>
          <cell r="B425" t="str">
            <v>OTROS BIENES TRANSPORTABLES (EXCEPTO PRODUCTOS METÁLICOS, MAQUINARIA Y EQUIPO)</v>
          </cell>
          <cell r="C425">
            <v>100000000</v>
          </cell>
          <cell r="D425">
            <v>0</v>
          </cell>
          <cell r="E425">
            <v>100000000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 t="str">
            <v>D35020200010350210504020201003006</v>
          </cell>
          <cell r="B426" t="str">
            <v>PRODUCTOS DE CAUCHO Y PLÁSTICO</v>
          </cell>
          <cell r="C426">
            <v>100000000</v>
          </cell>
          <cell r="D426">
            <v>0</v>
          </cell>
          <cell r="E426">
            <v>100000000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D3502020001035021050402020100300603</v>
          </cell>
          <cell r="B427" t="str">
            <v>SEMIMANUFACTURAS DE PLÁSTICO</v>
          </cell>
          <cell r="C427">
            <v>50000000</v>
          </cell>
          <cell r="D427">
            <v>0</v>
          </cell>
          <cell r="E427">
            <v>50000000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D3502020001035021050402020100300604</v>
          </cell>
          <cell r="B428" t="str">
            <v>PRODUCTOS DE EMPAQUE Y ENVASADO, DE PLÁSTICO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 t="str">
            <v>D35020200010350210504020202</v>
          </cell>
          <cell r="B429" t="str">
            <v>ADQUISICIÓN DE SERVICIOS</v>
          </cell>
          <cell r="C429">
            <v>323755970</v>
          </cell>
          <cell r="D429">
            <v>0</v>
          </cell>
          <cell r="E429">
            <v>323755970</v>
          </cell>
          <cell r="F429">
            <v>52137363</v>
          </cell>
          <cell r="G429">
            <v>0</v>
          </cell>
          <cell r="H429">
            <v>52137363</v>
          </cell>
          <cell r="I429">
            <v>24106667</v>
          </cell>
          <cell r="J429">
            <v>0</v>
          </cell>
          <cell r="K429">
            <v>24106667</v>
          </cell>
          <cell r="L429">
            <v>76244030</v>
          </cell>
        </row>
        <row r="430">
          <cell r="A430" t="str">
            <v>D35020200010350210504020202005</v>
          </cell>
          <cell r="B430" t="str">
            <v>SERVICIOS DE LA CONSTRUCCIÓN</v>
          </cell>
          <cell r="C430">
            <v>127862637</v>
          </cell>
          <cell r="D430">
            <v>0</v>
          </cell>
          <cell r="E430">
            <v>127862637</v>
          </cell>
          <cell r="F430">
            <v>52137363</v>
          </cell>
          <cell r="G430">
            <v>0</v>
          </cell>
          <cell r="H430">
            <v>52137363</v>
          </cell>
          <cell r="I430">
            <v>0</v>
          </cell>
          <cell r="J430">
            <v>0</v>
          </cell>
          <cell r="K430">
            <v>0</v>
          </cell>
          <cell r="L430">
            <v>52137363</v>
          </cell>
        </row>
        <row r="431">
          <cell r="A431" t="str">
            <v>D35020200010350210504020202005004</v>
          </cell>
          <cell r="B431" t="str">
            <v>SERVICIOS DE CONSTRUCCIÓN</v>
          </cell>
          <cell r="C431">
            <v>127862637</v>
          </cell>
          <cell r="D431">
            <v>0</v>
          </cell>
          <cell r="E431">
            <v>127862637</v>
          </cell>
          <cell r="F431">
            <v>52137363</v>
          </cell>
          <cell r="G431">
            <v>0</v>
          </cell>
          <cell r="H431">
            <v>52137363</v>
          </cell>
          <cell r="I431">
            <v>0</v>
          </cell>
          <cell r="J431">
            <v>0</v>
          </cell>
          <cell r="K431">
            <v>0</v>
          </cell>
          <cell r="L431">
            <v>52137363</v>
          </cell>
        </row>
        <row r="432">
          <cell r="A432" t="str">
            <v>D3502020001035021050402020200500404</v>
          </cell>
          <cell r="B432" t="str">
            <v>MONTAJE Y ERECCIÓN DE CONSTRUCCIONES PREFABRICADAS</v>
          </cell>
          <cell r="C432">
            <v>0</v>
          </cell>
          <cell r="D432">
            <v>0</v>
          </cell>
          <cell r="E432">
            <v>0</v>
          </cell>
          <cell r="F432">
            <v>52137363</v>
          </cell>
          <cell r="G432">
            <v>0</v>
          </cell>
          <cell r="H432">
            <v>52137363</v>
          </cell>
          <cell r="I432">
            <v>0</v>
          </cell>
          <cell r="J432">
            <v>0</v>
          </cell>
          <cell r="K432">
            <v>0</v>
          </cell>
          <cell r="L432">
            <v>52137363</v>
          </cell>
        </row>
        <row r="433">
          <cell r="A433" t="str">
            <v>D3502020001035021050402020200500405</v>
          </cell>
          <cell r="B433" t="str">
            <v>SERVICIOS ESPECIALES DE CONSTRUCCIÓN</v>
          </cell>
          <cell r="C433">
            <v>127862637</v>
          </cell>
          <cell r="D433">
            <v>0</v>
          </cell>
          <cell r="E433">
            <v>127862637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D35020200010350210504020202007</v>
          </cell>
          <cell r="B434" t="str">
            <v>SERVICIOS FINANCIEROS Y SERVICIOS CONEXOS, SERVICIOS INMOBILIARIOS Y SERVICIOS DE LEASING</v>
          </cell>
          <cell r="C434">
            <v>40000000</v>
          </cell>
          <cell r="D434">
            <v>0</v>
          </cell>
          <cell r="E434">
            <v>40000000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D35020200010350210504020202007002</v>
          </cell>
          <cell r="B435" t="str">
            <v>SERVICIOS INMOBILIARIOS</v>
          </cell>
          <cell r="C435">
            <v>40000000</v>
          </cell>
          <cell r="D435">
            <v>0</v>
          </cell>
          <cell r="E435">
            <v>40000000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D3502020001035021050402020200700201</v>
          </cell>
          <cell r="B436" t="str">
            <v>SERVICIOS INMOBILIARIOS RELATIVOS A BIENES RAÍCES PROPIOS O ARRENDADOS</v>
          </cell>
          <cell r="C436">
            <v>40000000</v>
          </cell>
          <cell r="D436">
            <v>0</v>
          </cell>
          <cell r="E436">
            <v>40000000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 t="str">
            <v>D35020200010350210504020202008</v>
          </cell>
          <cell r="B437" t="str">
            <v>SERVICIOS PRESTADOS A LAS EMPRESAS Y SERVICIOS DE PRODUCCIÓN</v>
          </cell>
          <cell r="C437">
            <v>155893333</v>
          </cell>
          <cell r="D437">
            <v>0</v>
          </cell>
          <cell r="E437">
            <v>155893333</v>
          </cell>
          <cell r="F437">
            <v>0</v>
          </cell>
          <cell r="G437">
            <v>0</v>
          </cell>
          <cell r="H437">
            <v>0</v>
          </cell>
          <cell r="I437">
            <v>24106667</v>
          </cell>
          <cell r="J437">
            <v>0</v>
          </cell>
          <cell r="K437">
            <v>24106667</v>
          </cell>
          <cell r="L437">
            <v>24106667</v>
          </cell>
        </row>
        <row r="438">
          <cell r="A438" t="str">
            <v>D35020200010350210504020202008003</v>
          </cell>
          <cell r="B438" t="str">
            <v>OTROS SERVICIOS PROFESIONALES, CIENTÍFICOS Y TÉCNICOS</v>
          </cell>
          <cell r="C438">
            <v>155893333</v>
          </cell>
          <cell r="D438">
            <v>0</v>
          </cell>
          <cell r="E438">
            <v>155893333</v>
          </cell>
          <cell r="F438">
            <v>0</v>
          </cell>
          <cell r="G438">
            <v>0</v>
          </cell>
          <cell r="H438">
            <v>0</v>
          </cell>
          <cell r="I438">
            <v>24106667</v>
          </cell>
          <cell r="J438">
            <v>0</v>
          </cell>
          <cell r="K438">
            <v>24106667</v>
          </cell>
          <cell r="L438">
            <v>24106667</v>
          </cell>
        </row>
        <row r="439">
          <cell r="A439" t="str">
            <v>D3502020001035021050402020200800301</v>
          </cell>
          <cell r="B439" t="str">
            <v>SERVICIOS DE CONSULTORÍA EN ADMINISTRACIÓN Y SERVICIOS DE GESTIÓN; SERVICIOS DE TECNOLOGÍA DE LA INFORMACIÓN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6733334</v>
          </cell>
          <cell r="J439">
            <v>0</v>
          </cell>
          <cell r="K439">
            <v>6733334</v>
          </cell>
          <cell r="L439">
            <v>6733334</v>
          </cell>
        </row>
        <row r="440">
          <cell r="A440" t="str">
            <v>D3502020001035021050402020200800308</v>
          </cell>
          <cell r="B440" t="str">
            <v>SERVICIOS FOTOGRÁFICOS Y SERVICIOS DE REVELADO FOTOGRÁFICO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D3502020001035021050402020200800309</v>
          </cell>
          <cell r="B441" t="str">
            <v>OTROS SERVICIOS PROFESIONALES Y TÉCNICOS N.C.P.</v>
          </cell>
          <cell r="C441">
            <v>155893333</v>
          </cell>
          <cell r="D441">
            <v>0</v>
          </cell>
          <cell r="E441">
            <v>155893333</v>
          </cell>
          <cell r="F441">
            <v>0</v>
          </cell>
          <cell r="G441">
            <v>0</v>
          </cell>
          <cell r="H441">
            <v>0</v>
          </cell>
          <cell r="I441">
            <v>17373333</v>
          </cell>
          <cell r="J441">
            <v>0</v>
          </cell>
          <cell r="K441">
            <v>17373333</v>
          </cell>
          <cell r="L441">
            <v>17373333</v>
          </cell>
        </row>
        <row r="442">
          <cell r="A442" t="str">
            <v>D3502020002</v>
          </cell>
          <cell r="B442" t="str">
            <v>MEJORAMIENTO DE LA GESTIÓN DE LA INFORMACIÓN Y LA GENERACIÓN DE CONOCIMIENTO DEL SECTOR ARTESANAL NACIONAL</v>
          </cell>
          <cell r="C442">
            <v>0</v>
          </cell>
          <cell r="D442">
            <v>0</v>
          </cell>
          <cell r="E442">
            <v>0</v>
          </cell>
          <cell r="F442">
            <v>24728015</v>
          </cell>
          <cell r="G442">
            <v>0</v>
          </cell>
          <cell r="H442">
            <v>24728015</v>
          </cell>
          <cell r="I442">
            <v>49084547</v>
          </cell>
          <cell r="J442">
            <v>0</v>
          </cell>
          <cell r="K442">
            <v>49084547</v>
          </cell>
          <cell r="L442">
            <v>73812562</v>
          </cell>
        </row>
        <row r="443">
          <cell r="A443" t="str">
            <v>D350202000203502027</v>
          </cell>
          <cell r="B443" t="str">
            <v>SERVICIO DE DIVULGACIÓN DE LA ACTIVIDAD ARTESANAL</v>
          </cell>
          <cell r="C443">
            <v>0</v>
          </cell>
          <cell r="D443">
            <v>0</v>
          </cell>
          <cell r="E443">
            <v>0</v>
          </cell>
          <cell r="F443">
            <v>24728015</v>
          </cell>
          <cell r="G443">
            <v>0</v>
          </cell>
          <cell r="H443">
            <v>24728015</v>
          </cell>
          <cell r="I443">
            <v>14391622</v>
          </cell>
          <cell r="J443">
            <v>0</v>
          </cell>
          <cell r="K443">
            <v>14391622</v>
          </cell>
          <cell r="L443">
            <v>39119637</v>
          </cell>
        </row>
        <row r="444">
          <cell r="A444" t="str">
            <v>D35020200020350202703</v>
          </cell>
          <cell r="B444" t="str">
            <v>PARTICIPAR EN ESCENARIOS DE DIVULGACIÓN</v>
          </cell>
          <cell r="C444">
            <v>0</v>
          </cell>
          <cell r="D444">
            <v>0</v>
          </cell>
          <cell r="E444">
            <v>0</v>
          </cell>
          <cell r="F444">
            <v>24728015</v>
          </cell>
          <cell r="G444">
            <v>0</v>
          </cell>
          <cell r="H444">
            <v>24728015</v>
          </cell>
          <cell r="I444">
            <v>14391622</v>
          </cell>
          <cell r="J444">
            <v>0</v>
          </cell>
          <cell r="K444">
            <v>14391622</v>
          </cell>
          <cell r="L444">
            <v>39119637</v>
          </cell>
        </row>
        <row r="445">
          <cell r="A445" t="str">
            <v>D35020200020350202703020202</v>
          </cell>
          <cell r="B445" t="str">
            <v>ADQUISICIÓN DE SERVICIOS</v>
          </cell>
          <cell r="C445">
            <v>0</v>
          </cell>
          <cell r="D445">
            <v>0</v>
          </cell>
          <cell r="E445">
            <v>0</v>
          </cell>
          <cell r="F445">
            <v>24728015</v>
          </cell>
          <cell r="G445">
            <v>0</v>
          </cell>
          <cell r="H445">
            <v>24728015</v>
          </cell>
          <cell r="I445">
            <v>14391622</v>
          </cell>
          <cell r="J445">
            <v>0</v>
          </cell>
          <cell r="K445">
            <v>14391622</v>
          </cell>
          <cell r="L445">
            <v>39119637</v>
          </cell>
        </row>
        <row r="446">
          <cell r="A446" t="str">
            <v>D35020200020350202703020202005</v>
          </cell>
          <cell r="B446" t="str">
            <v>SERVICIOS DE LA CONSTRUCCIÓN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5622750</v>
          </cell>
          <cell r="J446">
            <v>0</v>
          </cell>
          <cell r="K446">
            <v>5622750</v>
          </cell>
          <cell r="L446">
            <v>5622750</v>
          </cell>
        </row>
        <row r="447">
          <cell r="A447" t="str">
            <v>D35020200020350202703020202005004</v>
          </cell>
          <cell r="B447" t="str">
            <v>SERVICIOS DE CONSTRUCCIÓN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5622750</v>
          </cell>
          <cell r="J447">
            <v>0</v>
          </cell>
          <cell r="K447">
            <v>5622750</v>
          </cell>
          <cell r="L447">
            <v>5622750</v>
          </cell>
        </row>
        <row r="448">
          <cell r="A448" t="str">
            <v>D3502020002035020270302020200500404</v>
          </cell>
          <cell r="B448" t="str">
            <v>MONTAJE Y ERECCIÓN DE CONSTRUCCIONES PREFABRICADAS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5622750</v>
          </cell>
          <cell r="J448">
            <v>0</v>
          </cell>
          <cell r="K448">
            <v>5622750</v>
          </cell>
          <cell r="L448">
            <v>5622750</v>
          </cell>
        </row>
        <row r="449">
          <cell r="A449" t="str">
            <v>D35020200020350202703020202006</v>
          </cell>
          <cell r="B449" t="str">
            <v>SERVICIOS DE ALOJAMIENTO; SERVICIOS DE SUMINISTRO DE COMIDAS Y BEBIDAS; SERVICIOS DE TRANSPORTE; Y SERVICIOS DE DISTRIBUCIÓN DE ELECTRICIDAD, GAS Y AGUA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768872</v>
          </cell>
          <cell r="J449">
            <v>0</v>
          </cell>
          <cell r="K449">
            <v>768872</v>
          </cell>
          <cell r="L449">
            <v>768872</v>
          </cell>
        </row>
        <row r="450">
          <cell r="A450" t="str">
            <v>D35020200020350202703020202006004</v>
          </cell>
          <cell r="B450" t="str">
            <v>SERVICIOS DE TRANSPORTE DE PASAJEROS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543872</v>
          </cell>
          <cell r="J450">
            <v>0</v>
          </cell>
          <cell r="K450">
            <v>543872</v>
          </cell>
          <cell r="L450">
            <v>543872</v>
          </cell>
        </row>
        <row r="451">
          <cell r="A451" t="str">
            <v>D35020200020350202703020202006005</v>
          </cell>
          <cell r="B451" t="str">
            <v>SERVICIOS DE TRANSPORTE DE CARGA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225000</v>
          </cell>
          <cell r="J451">
            <v>0</v>
          </cell>
          <cell r="K451">
            <v>225000</v>
          </cell>
          <cell r="L451">
            <v>225000</v>
          </cell>
        </row>
        <row r="452">
          <cell r="A452" t="str">
            <v>D3502020002035020270302020200600501</v>
          </cell>
          <cell r="B452" t="str">
            <v>SERVICIOS DE TRANSPORTE DE CARGA POR VÍA TERRESTRE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225000</v>
          </cell>
          <cell r="J452">
            <v>0</v>
          </cell>
          <cell r="K452">
            <v>225000</v>
          </cell>
          <cell r="L452">
            <v>225000</v>
          </cell>
        </row>
        <row r="453">
          <cell r="A453" t="str">
            <v>D35020200020350202703020202008</v>
          </cell>
          <cell r="B453" t="str">
            <v>SERVICIOS PRESTADOS A LAS EMPRESAS Y SERVICIOS DE PRODUCCIÓN</v>
          </cell>
          <cell r="C453">
            <v>0</v>
          </cell>
          <cell r="D453">
            <v>0</v>
          </cell>
          <cell r="E453">
            <v>0</v>
          </cell>
          <cell r="F453">
            <v>24728015</v>
          </cell>
          <cell r="G453">
            <v>0</v>
          </cell>
          <cell r="H453">
            <v>24728015</v>
          </cell>
          <cell r="I453">
            <v>8000000</v>
          </cell>
          <cell r="J453">
            <v>0</v>
          </cell>
          <cell r="K453">
            <v>8000000</v>
          </cell>
          <cell r="L453">
            <v>32728015</v>
          </cell>
        </row>
        <row r="454">
          <cell r="A454" t="str">
            <v>D35020200020350202703020202008003</v>
          </cell>
          <cell r="B454" t="str">
            <v>OTROS SERVICIOS PROFESIONALES, CIENTÍFICOS Y TÉCNICOS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D3502020002035020270302020200800309</v>
          </cell>
          <cell r="B455" t="str">
            <v>OTROS SERVICIOS PROFESIONALES Y TÉCNICOS N.C.P.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D35020200020350202703020202008005</v>
          </cell>
          <cell r="B456" t="str">
            <v>SERVICIOS DE SOPORTE</v>
          </cell>
          <cell r="C456">
            <v>0</v>
          </cell>
          <cell r="D456">
            <v>0</v>
          </cell>
          <cell r="E456">
            <v>0</v>
          </cell>
          <cell r="F456">
            <v>24728015</v>
          </cell>
          <cell r="G456">
            <v>0</v>
          </cell>
          <cell r="H456">
            <v>24728015</v>
          </cell>
          <cell r="I456">
            <v>8000000</v>
          </cell>
          <cell r="J456">
            <v>0</v>
          </cell>
          <cell r="K456">
            <v>8000000</v>
          </cell>
          <cell r="L456">
            <v>32728015</v>
          </cell>
        </row>
        <row r="457">
          <cell r="A457" t="str">
            <v>D3502020002035020270302020200800509</v>
          </cell>
          <cell r="B457" t="str">
            <v>OTROS SERVICIOS AUXILIARES</v>
          </cell>
          <cell r="C457">
            <v>0</v>
          </cell>
          <cell r="D457">
            <v>0</v>
          </cell>
          <cell r="E457">
            <v>0</v>
          </cell>
          <cell r="F457">
            <v>24728015</v>
          </cell>
          <cell r="G457">
            <v>0</v>
          </cell>
          <cell r="H457">
            <v>24728015</v>
          </cell>
          <cell r="I457">
            <v>8000000</v>
          </cell>
          <cell r="J457">
            <v>0</v>
          </cell>
          <cell r="K457">
            <v>8000000</v>
          </cell>
          <cell r="L457">
            <v>32728015</v>
          </cell>
        </row>
        <row r="458">
          <cell r="A458" t="str">
            <v>D35020200020350202703020202010</v>
          </cell>
          <cell r="B458" t="str">
            <v>VIÁTICOS DE LOS FUNCIONARIOS EN COMISIÓN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 t="str">
            <v>D350202000203502107</v>
          </cell>
          <cell r="B459" t="str">
            <v>SERVICIO DE INFORMACIÓN SOBRE EL SECTOR ARTESANAL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1702300</v>
          </cell>
          <cell r="J459">
            <v>0</v>
          </cell>
          <cell r="K459">
            <v>1702300</v>
          </cell>
          <cell r="L459">
            <v>1702300</v>
          </cell>
        </row>
        <row r="460">
          <cell r="A460" t="str">
            <v>D35020200020350210703</v>
          </cell>
          <cell r="B460" t="str">
            <v>CONSOLIDAR EL SISTEMA INTEGRADO DE INFORMACIÓN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1702300</v>
          </cell>
          <cell r="J460">
            <v>0</v>
          </cell>
          <cell r="K460">
            <v>1702300</v>
          </cell>
          <cell r="L460">
            <v>1702300</v>
          </cell>
        </row>
        <row r="461">
          <cell r="A461" t="str">
            <v>D35020200020350210703020202</v>
          </cell>
          <cell r="B461" t="str">
            <v>ADQUISICIÓN DE SERVICIOS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1702300</v>
          </cell>
          <cell r="J461">
            <v>0</v>
          </cell>
          <cell r="K461">
            <v>1702300</v>
          </cell>
          <cell r="L461">
            <v>1702300</v>
          </cell>
        </row>
        <row r="462">
          <cell r="A462" t="str">
            <v>D35020200020350210703020202008</v>
          </cell>
          <cell r="B462" t="str">
            <v>SERVICIOS PRESTADOS A LAS EMPRESAS Y SERVICIOS DE PRODUCCIÓN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1702300</v>
          </cell>
          <cell r="J462">
            <v>0</v>
          </cell>
          <cell r="K462">
            <v>1702300</v>
          </cell>
          <cell r="L462">
            <v>1702300</v>
          </cell>
        </row>
        <row r="463">
          <cell r="A463" t="str">
            <v>D35020200020350210703020202008003</v>
          </cell>
          <cell r="B463" t="str">
            <v>OTROS SERVICIOS PROFESIONALES, CIENTÍFICOS Y TÉCNICOS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1702300</v>
          </cell>
          <cell r="J463">
            <v>0</v>
          </cell>
          <cell r="K463">
            <v>1702300</v>
          </cell>
          <cell r="L463">
            <v>1702300</v>
          </cell>
        </row>
        <row r="464">
          <cell r="A464" t="str">
            <v>D3502020002035021070302020200800301</v>
          </cell>
          <cell r="B464" t="str">
            <v>SERVICIOS DE CONSULTORÍA EN ADMINISTRACIÓN Y SERVICIOS DE GESTIÓN; SERVICIOS DE TECNOLOGÍA DE LA INFORMACIÓN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1702300</v>
          </cell>
          <cell r="J464">
            <v>0</v>
          </cell>
          <cell r="K464">
            <v>1702300</v>
          </cell>
          <cell r="L464">
            <v>1702300</v>
          </cell>
        </row>
        <row r="465">
          <cell r="A465" t="str">
            <v>D35020200020350210703020202008004</v>
          </cell>
          <cell r="B465" t="str">
            <v>SERVICIOS DE TELECOMUNICACIONES, TRANSMISIÓN Y SUMINISTRO DE INFORMACIÓN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D3502020002035021070302020200800405</v>
          </cell>
          <cell r="B466" t="str">
            <v>SERVICIOS DE BIBLIOTECAS Y ARCHIVOS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 t="str">
            <v>D35020200020350210704</v>
          </cell>
          <cell r="B467" t="str">
            <v>MANTENER EL SISTEMA DE INFORMACIÓN BIBLIOGRÁFICO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D35020200020350210704020202</v>
          </cell>
          <cell r="B468" t="str">
            <v>ADQUISICIÓN DE SERVICIOS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D35020200020350210704020202008</v>
          </cell>
          <cell r="B469" t="str">
            <v xml:space="preserve">SERVICIOS PRESTADOS A LAS EMPRESAS Y SERVICIOS DE PRODUCCIÓN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D35020200020350210704020202008004</v>
          </cell>
          <cell r="B470" t="str">
            <v>SERVICIOS DE TELECOMUNICACIONES, TRANSMISIÓN Y SUMINISTRO DE INFORMACIÓN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 t="str">
            <v>D3502020002035021070402020200800405</v>
          </cell>
          <cell r="B471" t="str">
            <v>SERVICIOS DE BIBLIOTECAS Y ARCHIVOS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D350202000203502109</v>
          </cell>
          <cell r="B472" t="str">
            <v>"DOCUMENTOS INVESTIGACIÓN SOBRE EL SECTOR
ARTESANAL"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32990625</v>
          </cell>
          <cell r="J472">
            <v>0</v>
          </cell>
          <cell r="K472">
            <v>32990625</v>
          </cell>
          <cell r="L472">
            <v>32990625</v>
          </cell>
        </row>
        <row r="473">
          <cell r="A473" t="str">
            <v>D35020200020350210902</v>
          </cell>
          <cell r="B473" t="str">
            <v>REALIZAR ESTUDIOS SOBRE EL SECTOR ARTESANAL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32990625</v>
          </cell>
          <cell r="J473">
            <v>0</v>
          </cell>
          <cell r="K473">
            <v>32990625</v>
          </cell>
          <cell r="L473">
            <v>32990625</v>
          </cell>
        </row>
        <row r="474">
          <cell r="A474" t="str">
            <v>D35020200020350210902020202</v>
          </cell>
          <cell r="B474" t="str">
            <v>ADQUISICIÓN DE SERVICIOS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32990625</v>
          </cell>
          <cell r="J474">
            <v>0</v>
          </cell>
          <cell r="K474">
            <v>32990625</v>
          </cell>
          <cell r="L474">
            <v>32990625</v>
          </cell>
        </row>
        <row r="475">
          <cell r="A475" t="str">
            <v>D35020200020350210902020202008</v>
          </cell>
          <cell r="B475" t="str">
            <v>SERVICIOS PRESTADOS A LAS EMPRESAS Y SERVICIOS DE PRODUCCIÓN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32990625</v>
          </cell>
          <cell r="J475">
            <v>0</v>
          </cell>
          <cell r="K475">
            <v>32990625</v>
          </cell>
          <cell r="L475">
            <v>32990625</v>
          </cell>
        </row>
        <row r="476">
          <cell r="A476" t="str">
            <v>D35020200020350210902020202008001</v>
          </cell>
          <cell r="B476" t="str">
            <v>SERVICIOS DE INVESTIGACIÓN Y DESARROLLO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26940000</v>
          </cell>
          <cell r="J476">
            <v>0</v>
          </cell>
          <cell r="K476">
            <v>26940000</v>
          </cell>
          <cell r="L476">
            <v>26940000</v>
          </cell>
        </row>
        <row r="477">
          <cell r="A477" t="str">
            <v>D3502020002035021090202020200800102</v>
          </cell>
          <cell r="B477" t="str">
            <v>SERVICIOS DE INVESTIGACIÓN Y DESARROLLO EXPERIMENTAL EN CIENCIAS SOCIALES Y HUMANIDADES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26940000</v>
          </cell>
          <cell r="J477">
            <v>0</v>
          </cell>
          <cell r="K477">
            <v>26940000</v>
          </cell>
          <cell r="L477">
            <v>26940000</v>
          </cell>
        </row>
        <row r="478">
          <cell r="A478" t="str">
            <v>D35020200020350210902020202008003</v>
          </cell>
          <cell r="B478" t="str">
            <v>OTROS SERVICIOS PROFESIONALES, CIENTÍFICOS Y TÉCNICOS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6050625</v>
          </cell>
          <cell r="J478">
            <v>0</v>
          </cell>
          <cell r="K478">
            <v>6050625</v>
          </cell>
          <cell r="L478">
            <v>6050625</v>
          </cell>
        </row>
        <row r="479">
          <cell r="A479" t="str">
            <v>D3502020002035021090202020200800309</v>
          </cell>
          <cell r="B479" t="str">
            <v>OTROS SERVICIOS PROFESIONALES Y TÉCNICOS N.C.P.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6050625</v>
          </cell>
          <cell r="J479">
            <v>0</v>
          </cell>
          <cell r="K479">
            <v>6050625</v>
          </cell>
          <cell r="L479">
            <v>6050625</v>
          </cell>
        </row>
        <row r="480">
          <cell r="A480" t="str">
            <v>D35020200020350210902020202010</v>
          </cell>
          <cell r="B480" t="str">
            <v>VIÁTICOS DE LOS FUNCIONARIOS EN COMISIÓN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D3502020003</v>
          </cell>
          <cell r="B481" t="str">
            <v>FORTALECIMIENTO DE LA ACTIVIDAD ARTESANAL DE LOS MUNICIPIOS CON VOCACIÓN ARTESANAL COMO ALTERNATIVA DE REACTIVACIÓN ECONÓMICA LOCAL Y SOSTENIBLE. 2022-2025 NACIONAL</v>
          </cell>
          <cell r="C481">
            <v>167493347</v>
          </cell>
          <cell r="D481">
            <v>10709800</v>
          </cell>
          <cell r="E481">
            <v>178203147</v>
          </cell>
          <cell r="F481">
            <v>523890471</v>
          </cell>
          <cell r="G481">
            <v>201359945</v>
          </cell>
          <cell r="H481">
            <v>725250416</v>
          </cell>
          <cell r="I481">
            <v>1752938191</v>
          </cell>
          <cell r="J481">
            <v>1140294181</v>
          </cell>
          <cell r="K481">
            <v>2893232372</v>
          </cell>
          <cell r="L481">
            <v>3618482788</v>
          </cell>
        </row>
        <row r="482">
          <cell r="A482" t="str">
            <v>D350202000303502008</v>
          </cell>
          <cell r="B482" t="str">
            <v>SERVICIO DE ASISTENCIA TÉCNICA PARA MEJORAR LA COMPETITIVIDAD DE LOS SECTORES PRODUCTIVOS</v>
          </cell>
          <cell r="C482">
            <v>0</v>
          </cell>
          <cell r="D482">
            <v>0</v>
          </cell>
          <cell r="E482">
            <v>0</v>
          </cell>
          <cell r="F482">
            <v>139885165</v>
          </cell>
          <cell r="G482">
            <v>0</v>
          </cell>
          <cell r="H482">
            <v>139885165</v>
          </cell>
          <cell r="I482">
            <v>101397604</v>
          </cell>
          <cell r="J482">
            <v>0</v>
          </cell>
          <cell r="K482">
            <v>101397604</v>
          </cell>
          <cell r="L482">
            <v>241282769</v>
          </cell>
        </row>
        <row r="483">
          <cell r="A483" t="str">
            <v>D35020200030350200801</v>
          </cell>
          <cell r="B483" t="str">
            <v>CONSOLIDAR SISTEMAS PRODUCTIVOS ARTESANALES (SISTEMA MODA, REDES PRODUCTIVAS ARTESANALES,SISTEMAS NO AGRÍCOLAS, EMPRENDIMIENTOS RURALES)</v>
          </cell>
          <cell r="C483">
            <v>0</v>
          </cell>
          <cell r="D483">
            <v>0</v>
          </cell>
          <cell r="E483">
            <v>0</v>
          </cell>
          <cell r="F483">
            <v>139885165</v>
          </cell>
          <cell r="G483">
            <v>0</v>
          </cell>
          <cell r="H483">
            <v>139885165</v>
          </cell>
          <cell r="I483">
            <v>101397604</v>
          </cell>
          <cell r="J483">
            <v>0</v>
          </cell>
          <cell r="K483">
            <v>101397604</v>
          </cell>
          <cell r="L483">
            <v>241282769</v>
          </cell>
        </row>
        <row r="484">
          <cell r="A484" t="str">
            <v>D35020200030350200801020201</v>
          </cell>
          <cell r="B484" t="str">
            <v>MATERIALES Y SUMINISTROS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11852000</v>
          </cell>
          <cell r="J484">
            <v>0</v>
          </cell>
          <cell r="K484">
            <v>11852000</v>
          </cell>
          <cell r="L484">
            <v>11852000</v>
          </cell>
        </row>
        <row r="485">
          <cell r="A485" t="str">
            <v>D35020200030350200801020201000</v>
          </cell>
          <cell r="B485" t="str">
            <v>AGRICULTURA, SILVICULTURA Y PRODUCTOS DE LA PESCA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1380000</v>
          </cell>
          <cell r="J485">
            <v>0</v>
          </cell>
          <cell r="K485">
            <v>1380000</v>
          </cell>
          <cell r="L485">
            <v>1380000</v>
          </cell>
        </row>
        <row r="486">
          <cell r="A486" t="str">
            <v>D35020200030350200801020201000001</v>
          </cell>
          <cell r="B486" t="str">
            <v>PRODUCTOS DE LA AGRICULTURA Y LA HORTICULTURA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1380000</v>
          </cell>
          <cell r="J486">
            <v>0</v>
          </cell>
          <cell r="K486">
            <v>1380000</v>
          </cell>
          <cell r="L486">
            <v>1380000</v>
          </cell>
        </row>
        <row r="487">
          <cell r="A487" t="str">
            <v>D3502020003035020080102020100000109</v>
          </cell>
          <cell r="B487" t="str">
            <v>PRODUCTOS DE FORRAJE, FIBRAS, PLANTAS VIVAS, FLORES Y CAPULLOS DE FLORES, TABACO EN RAMA Y CAUCHO NATURAL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1380000</v>
          </cell>
          <cell r="J487">
            <v>0</v>
          </cell>
          <cell r="K487">
            <v>1380000</v>
          </cell>
          <cell r="L487">
            <v>1380000</v>
          </cell>
        </row>
        <row r="488">
          <cell r="A488" t="str">
            <v>D35020200030350200801020201002</v>
          </cell>
          <cell r="B488" t="str">
            <v>PRODUCTOS ALIMENTICIOS, BEBIDAS Y TABACO; TEXTILES, PRENDAS DE VESTIR Y PRODUCTOS DE CUERO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D35020200030350200801020201002006</v>
          </cell>
          <cell r="B489" t="str">
            <v>HILADOS E HILOS; TEJIDOS DE FIBRAS TEXTILES INCLUSO AFELPADOS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D35020200030350200801020201002007</v>
          </cell>
          <cell r="B490" t="str">
            <v>ARTÍCULOS TEXTILES (EXCEPTO PRENDAS DE VESTIR)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D35020200030350200801020201002008</v>
          </cell>
          <cell r="B491" t="str">
            <v>DOTACIÓN (PRENDAS DE VESTIR Y CALZADO)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D35020200030350200801020201003</v>
          </cell>
          <cell r="B492" t="str">
            <v>OTROS BIENES TRANSPORTABLES (EXCEPTO PRODUCTOS METÁLICOS, MAQUINARIA Y EQUIPO)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D35020200030350200801020201003001</v>
          </cell>
          <cell r="B493" t="str">
            <v>PRODUCTOS DE MADERA, CORCHO, CESTERÍA Y ESPARTERÍA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 t="str">
            <v>D35020200030350200801020201003004</v>
          </cell>
          <cell r="B494" t="str">
            <v>QUÍMICOS BÁSICOS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D3502020003035020080102020100300402</v>
          </cell>
          <cell r="B495" t="str">
            <v>PRODUCTOS QUÍMICOS INORGÁNICOS BÁSICOS N.C.P.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D35020200030350200801020201003005</v>
          </cell>
          <cell r="B496" t="str">
            <v>OTROS PRODUCTOS QUÍMICOS; FIBRAS ARTIFICIALES (O FIBRAS INDUSTRIALES HECHAS POR EL HOMBRE)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 t="str">
            <v>D3502020003035020080102020100300503</v>
          </cell>
          <cell r="B497" t="str">
            <v>JABÓN, PREPARADOS PARA LIMPIEZA, PERFUMES Y PREPARADOS DE TOCADOR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 t="str">
            <v>D35020200030350200801020201003008</v>
          </cell>
          <cell r="B498" t="str">
            <v>OTROS BIENES TRANSPORTABLES N.C.P.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 t="str">
            <v>D3502020003035020080102020100300802</v>
          </cell>
          <cell r="B499" t="str">
            <v>JOYAS Y ARTÍCULOS CONEXOS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 t="str">
            <v>D35020200030350200801020201004</v>
          </cell>
          <cell r="B500" t="str">
            <v>PRODUCTOS METÁLICOS Y PAQUETES DE SOFTWARE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10472000</v>
          </cell>
          <cell r="J500">
            <v>0</v>
          </cell>
          <cell r="K500">
            <v>10472000</v>
          </cell>
          <cell r="L500">
            <v>10472000</v>
          </cell>
        </row>
        <row r="501">
          <cell r="A501" t="str">
            <v>D35020200030350200801020201004001</v>
          </cell>
          <cell r="B501" t="str">
            <v>METALES BÁSICOS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 t="str">
            <v>D35020200030350200801020201004002</v>
          </cell>
          <cell r="B502" t="str">
            <v>PRODUCTOS METÁLICOS ELABORADOS (EXCEPTO MAQUINARIA Y EQUIPO)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D35020200030350200801020201004004</v>
          </cell>
          <cell r="B503" t="str">
            <v>MAQUINARIA PARA USOS ESPECIALES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10472000</v>
          </cell>
          <cell r="J503">
            <v>0</v>
          </cell>
          <cell r="K503">
            <v>10472000</v>
          </cell>
          <cell r="L503">
            <v>10472000</v>
          </cell>
        </row>
        <row r="504">
          <cell r="A504" t="str">
            <v>D3502020003035020080102020100400406</v>
          </cell>
          <cell r="B504" t="str">
            <v>MAQUINARIA PARA LA FABRICACIÓN DE TEXTILES, PRENDAS DE VESTIR Y ARTÍCULOS DE CUERO, Y SUS PARTES Y PIEZAS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10472000</v>
          </cell>
          <cell r="J504">
            <v>0</v>
          </cell>
          <cell r="K504">
            <v>10472000</v>
          </cell>
          <cell r="L504">
            <v>10472000</v>
          </cell>
        </row>
        <row r="505">
          <cell r="A505" t="str">
            <v>D35020200030350200801020201004008</v>
          </cell>
          <cell r="B505" t="str">
            <v>APARATOS MÉDICOS, INSTRUMENTOS ÓPTICOS Y DE PRECISIÓN, RELOJES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D3502020003035020080102020100400802</v>
          </cell>
          <cell r="B50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D35020200030350200801020202</v>
          </cell>
          <cell r="B507" t="str">
            <v>ADQUISICIÓN DE SERVICIOS</v>
          </cell>
          <cell r="C507">
            <v>0</v>
          </cell>
          <cell r="D507">
            <v>0</v>
          </cell>
          <cell r="E507">
            <v>0</v>
          </cell>
          <cell r="F507">
            <v>139885165</v>
          </cell>
          <cell r="G507">
            <v>0</v>
          </cell>
          <cell r="H507">
            <v>139885165</v>
          </cell>
          <cell r="I507">
            <v>89545604</v>
          </cell>
          <cell r="J507">
            <v>0</v>
          </cell>
          <cell r="K507">
            <v>89545604</v>
          </cell>
          <cell r="L507">
            <v>229430769</v>
          </cell>
        </row>
        <row r="508">
          <cell r="A508" t="str">
            <v>D35020200030350200801020202006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16367204</v>
          </cell>
          <cell r="J508">
            <v>0</v>
          </cell>
          <cell r="K508">
            <v>16367204</v>
          </cell>
          <cell r="L508">
            <v>16367204</v>
          </cell>
        </row>
        <row r="509">
          <cell r="A509" t="str">
            <v>D35020200030350200801020202006003</v>
          </cell>
          <cell r="B509" t="str">
            <v>ALOJAMIENTO; SERVICIOS DE SUMINISTROS DE COMIDAS Y BEBIDAS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7989815</v>
          </cell>
          <cell r="J509">
            <v>0</v>
          </cell>
          <cell r="K509">
            <v>7989815</v>
          </cell>
          <cell r="L509">
            <v>7989815</v>
          </cell>
        </row>
        <row r="510">
          <cell r="A510" t="str">
            <v>D3502020003035020080102020200600301</v>
          </cell>
          <cell r="B510" t="str">
            <v>SERVICIOS DE ALOJAMIENTO PARA ESTANCIAS CORTAS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4938251</v>
          </cell>
          <cell r="J510">
            <v>0</v>
          </cell>
          <cell r="K510">
            <v>4938251</v>
          </cell>
          <cell r="L510">
            <v>4938251</v>
          </cell>
        </row>
        <row r="511">
          <cell r="A511" t="str">
            <v>D3502020003035020080102020200600303</v>
          </cell>
          <cell r="B511" t="str">
            <v>SERVICIOS DE SUMINISTRO DE COMIDAS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3051564</v>
          </cell>
          <cell r="J511">
            <v>0</v>
          </cell>
          <cell r="K511">
            <v>3051564</v>
          </cell>
          <cell r="L511">
            <v>3051564</v>
          </cell>
        </row>
        <row r="512">
          <cell r="A512" t="str">
            <v>D35020200030350200801020202006004</v>
          </cell>
          <cell r="B512" t="str">
            <v>SERVICIOS DE TRANSPORTE DE PASAJEROS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6227389</v>
          </cell>
          <cell r="J512">
            <v>0</v>
          </cell>
          <cell r="K512">
            <v>6227389</v>
          </cell>
          <cell r="L512">
            <v>6227389</v>
          </cell>
        </row>
        <row r="513">
          <cell r="A513" t="str">
            <v>D35020200030350200801020202006005</v>
          </cell>
          <cell r="B513" t="str">
            <v>SERVICIOS DE TRANSPORTE DE CARGA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2150000</v>
          </cell>
          <cell r="J513">
            <v>0</v>
          </cell>
          <cell r="K513">
            <v>2150000</v>
          </cell>
          <cell r="L513">
            <v>2150000</v>
          </cell>
        </row>
        <row r="514">
          <cell r="A514" t="str">
            <v>D3502020003035020080102020200600501</v>
          </cell>
          <cell r="B514" t="str">
            <v>SERVICIOS DE TRANSPORTE DE CARGA POR VÍA TERRESTRE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2150000</v>
          </cell>
          <cell r="J514">
            <v>0</v>
          </cell>
          <cell r="K514">
            <v>2150000</v>
          </cell>
          <cell r="L514">
            <v>2150000</v>
          </cell>
        </row>
        <row r="515">
          <cell r="A515" t="str">
            <v>D35020200030350200801020202008</v>
          </cell>
          <cell r="B515" t="str">
            <v>SERVICIOS PRESTADOS A LAS EMPRESAS Y SERVICIOS DE PRODUCCIÓN</v>
          </cell>
          <cell r="C515">
            <v>0</v>
          </cell>
          <cell r="D515">
            <v>0</v>
          </cell>
          <cell r="E515">
            <v>0</v>
          </cell>
          <cell r="F515">
            <v>139885165</v>
          </cell>
          <cell r="G515">
            <v>0</v>
          </cell>
          <cell r="H515">
            <v>139885165</v>
          </cell>
          <cell r="I515">
            <v>73178400</v>
          </cell>
          <cell r="J515">
            <v>0</v>
          </cell>
          <cell r="K515">
            <v>73178400</v>
          </cell>
          <cell r="L515">
            <v>213063565</v>
          </cell>
        </row>
        <row r="516">
          <cell r="A516" t="str">
            <v>D35020200030350200801020202008001</v>
          </cell>
          <cell r="B516" t="str">
            <v>SERVICIOS DE INVESTIGACIÓN Y DESARROLLO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D3502020003035020080102020200800102</v>
          </cell>
          <cell r="B517" t="str">
            <v>SERVICIOS DE INVESTIGACIÓN Y DESARROLLO EXPERIMENTAL EN CIENCIAS SOCIALES Y HUMANIDADES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 t="str">
            <v>D35020200030350200801020202008003</v>
          </cell>
          <cell r="B518" t="str">
            <v>OTROS SERVICIOS PROFESIONALES, CIENTÍFICOS Y TÉCNICOS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73178400</v>
          </cell>
          <cell r="J518">
            <v>0</v>
          </cell>
          <cell r="K518">
            <v>73178400</v>
          </cell>
          <cell r="L518">
            <v>73178400</v>
          </cell>
        </row>
        <row r="519">
          <cell r="A519" t="str">
            <v>D3502020003035020080102020200800301</v>
          </cell>
          <cell r="B519" t="str">
            <v>SERVICIOS DE CONSULTORÍA EN ADMINISTRACIÓN Y SERVICIOS DE GESTIÓN; SERVICIOS DE TECNOLOGÍA DE LA INFORMACIÓN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14700000</v>
          </cell>
          <cell r="J519">
            <v>0</v>
          </cell>
          <cell r="K519">
            <v>14700000</v>
          </cell>
          <cell r="L519">
            <v>14700000</v>
          </cell>
        </row>
        <row r="520">
          <cell r="A520" t="str">
            <v>D3502020003035020080102020200800307</v>
          </cell>
          <cell r="B520" t="str">
            <v>SERVICIOS DE INVESTIGACIÓN DE MERCADOS Y DE ENCUESTAS DE OPINIÓN PÚBLICA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 t="str">
            <v>D3502020003035020080102020200800308</v>
          </cell>
          <cell r="B521" t="str">
            <v>SERVICIOS FOTOGRÁFICOS Y SERVICIOS DE REVELADO FOTOGRÁFICO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19298400</v>
          </cell>
          <cell r="J521">
            <v>0</v>
          </cell>
          <cell r="K521">
            <v>19298400</v>
          </cell>
          <cell r="L521">
            <v>19298400</v>
          </cell>
        </row>
        <row r="522">
          <cell r="A522" t="str">
            <v>D3502020003035020080102020200800309</v>
          </cell>
          <cell r="B522" t="str">
            <v>OTROS SERVICIOS PROFESIONALES Y TÉCNICOS N.C.P.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39180000</v>
          </cell>
          <cell r="J522">
            <v>0</v>
          </cell>
          <cell r="K522">
            <v>39180000</v>
          </cell>
          <cell r="L522">
            <v>39180000</v>
          </cell>
        </row>
        <row r="523">
          <cell r="A523" t="str">
            <v>D35020200030350200801020202008005</v>
          </cell>
          <cell r="B523" t="str">
            <v>SERVICIOS DE SOPORTE</v>
          </cell>
          <cell r="C523">
            <v>0</v>
          </cell>
          <cell r="D523">
            <v>0</v>
          </cell>
          <cell r="E523">
            <v>0</v>
          </cell>
          <cell r="F523">
            <v>139885165</v>
          </cell>
          <cell r="G523">
            <v>0</v>
          </cell>
          <cell r="H523">
            <v>139885165</v>
          </cell>
          <cell r="I523">
            <v>0</v>
          </cell>
          <cell r="J523">
            <v>0</v>
          </cell>
          <cell r="K523">
            <v>0</v>
          </cell>
          <cell r="L523">
            <v>139885165</v>
          </cell>
        </row>
        <row r="524">
          <cell r="A524" t="str">
            <v>D3502020003035020080102020200800509</v>
          </cell>
          <cell r="B524" t="str">
            <v>OTROS SERVICIOS AUXILIARES</v>
          </cell>
          <cell r="C524">
            <v>0</v>
          </cell>
          <cell r="D524">
            <v>0</v>
          </cell>
          <cell r="E524">
            <v>0</v>
          </cell>
          <cell r="F524">
            <v>139885165</v>
          </cell>
          <cell r="G524">
            <v>0</v>
          </cell>
          <cell r="H524">
            <v>139885165</v>
          </cell>
          <cell r="I524">
            <v>0</v>
          </cell>
          <cell r="J524">
            <v>0</v>
          </cell>
          <cell r="K524">
            <v>0</v>
          </cell>
          <cell r="L524">
            <v>139885165</v>
          </cell>
        </row>
        <row r="525">
          <cell r="A525" t="str">
            <v>D350202000303502016</v>
          </cell>
          <cell r="B525" t="str">
            <v>"SERVICIO DE ASISTENCIA TÉCNICA PARA EL
FORTALECIMIENTO DE LAS REDES REGIONALES DE
EMPRENDIMIENTO"</v>
          </cell>
          <cell r="C525">
            <v>29666666</v>
          </cell>
          <cell r="D525">
            <v>0</v>
          </cell>
          <cell r="E525">
            <v>29666666</v>
          </cell>
          <cell r="F525">
            <v>79343630</v>
          </cell>
          <cell r="G525">
            <v>0</v>
          </cell>
          <cell r="H525">
            <v>79343630</v>
          </cell>
          <cell r="I525">
            <v>488878599</v>
          </cell>
          <cell r="J525">
            <v>0</v>
          </cell>
          <cell r="K525">
            <v>488878599</v>
          </cell>
          <cell r="L525">
            <v>568222229</v>
          </cell>
        </row>
        <row r="526">
          <cell r="A526" t="str">
            <v>D35020200030350201603</v>
          </cell>
          <cell r="B526" t="str">
            <v>COFINANCIAR PROYECTOS CON ENFOQUE TERRITORIAL (PDET, ADN, ENTRE OTROS)</v>
          </cell>
          <cell r="C526">
            <v>29666666</v>
          </cell>
          <cell r="D526">
            <v>0</v>
          </cell>
          <cell r="E526">
            <v>29666666</v>
          </cell>
          <cell r="F526">
            <v>6599000</v>
          </cell>
          <cell r="G526">
            <v>0</v>
          </cell>
          <cell r="H526">
            <v>6599000</v>
          </cell>
          <cell r="I526">
            <v>228767668</v>
          </cell>
          <cell r="J526">
            <v>0</v>
          </cell>
          <cell r="K526">
            <v>228767668</v>
          </cell>
          <cell r="L526">
            <v>235366668</v>
          </cell>
        </row>
        <row r="527">
          <cell r="A527" t="str">
            <v>D35020200030350201603020201</v>
          </cell>
          <cell r="B527" t="str">
            <v>MATERIALES Y SUMINISTROS</v>
          </cell>
          <cell r="C527">
            <v>0</v>
          </cell>
          <cell r="D527">
            <v>0</v>
          </cell>
          <cell r="E527">
            <v>0</v>
          </cell>
          <cell r="F527">
            <v>2499000</v>
          </cell>
          <cell r="G527">
            <v>0</v>
          </cell>
          <cell r="H527">
            <v>2499000</v>
          </cell>
          <cell r="I527">
            <v>5592253</v>
          </cell>
          <cell r="J527">
            <v>0</v>
          </cell>
          <cell r="K527">
            <v>5592253</v>
          </cell>
          <cell r="L527">
            <v>8091253</v>
          </cell>
        </row>
        <row r="528">
          <cell r="A528" t="str">
            <v>D35020200030350201603020201002</v>
          </cell>
          <cell r="B528" t="str">
            <v>PRODUCTOS ALIMENTICIOS, BEBIDAS Y TABACO; TEXTILES, PRENDAS DE VESTIR Y PRODUCTOS DE CUERO</v>
          </cell>
          <cell r="C528">
            <v>0</v>
          </cell>
          <cell r="D528">
            <v>0</v>
          </cell>
          <cell r="E528">
            <v>0</v>
          </cell>
          <cell r="F528">
            <v>2499000</v>
          </cell>
          <cell r="G528">
            <v>0</v>
          </cell>
          <cell r="H528">
            <v>2499000</v>
          </cell>
          <cell r="I528">
            <v>5592253</v>
          </cell>
          <cell r="J528">
            <v>0</v>
          </cell>
          <cell r="K528">
            <v>5592253</v>
          </cell>
          <cell r="L528">
            <v>8091253</v>
          </cell>
        </row>
        <row r="529">
          <cell r="A529" t="str">
            <v>D35020200030350201603020201002007</v>
          </cell>
          <cell r="B529" t="str">
            <v>ARTÍCULOS TEXTILES (EXCEPTO PRENDAS DE VESTIR)</v>
          </cell>
          <cell r="C529">
            <v>0</v>
          </cell>
          <cell r="D529">
            <v>0</v>
          </cell>
          <cell r="E529">
            <v>0</v>
          </cell>
          <cell r="F529">
            <v>2499000</v>
          </cell>
          <cell r="G529">
            <v>0</v>
          </cell>
          <cell r="H529">
            <v>2499000</v>
          </cell>
          <cell r="I529">
            <v>5592253</v>
          </cell>
          <cell r="J529">
            <v>0</v>
          </cell>
          <cell r="K529">
            <v>5592253</v>
          </cell>
          <cell r="L529">
            <v>8091253</v>
          </cell>
        </row>
        <row r="530">
          <cell r="A530" t="str">
            <v>D35020200030350201603020202</v>
          </cell>
          <cell r="B530" t="str">
            <v>ADQUISICIÓN DE SERVICIOS</v>
          </cell>
          <cell r="C530">
            <v>29666666</v>
          </cell>
          <cell r="D530">
            <v>0</v>
          </cell>
          <cell r="E530">
            <v>29666666</v>
          </cell>
          <cell r="F530">
            <v>4100000</v>
          </cell>
          <cell r="G530">
            <v>0</v>
          </cell>
          <cell r="H530">
            <v>4100000</v>
          </cell>
          <cell r="I530">
            <v>223175415</v>
          </cell>
          <cell r="J530">
            <v>0</v>
          </cell>
          <cell r="K530">
            <v>223175415</v>
          </cell>
          <cell r="L530">
            <v>227275415</v>
          </cell>
        </row>
        <row r="531">
          <cell r="A531" t="str">
            <v>D35020200030350201603020202006</v>
          </cell>
          <cell r="B531" t="str">
            <v>SERVICIOS DE ALOJAMIENTO; SERVICIOS DE SUMINISTRO DE COMIDAS Y BEBIDAS; SERVICIOS DE TRANSPORTE; Y SERVICIOS DE DISTRIBUCIÓN DE ELECTRICIDAD, GAS Y AGUA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D35020200030350201603020202006004</v>
          </cell>
          <cell r="B532" t="str">
            <v>SERVICIOS DE TRANSPORTE DE PASAJEROS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D35020200030350201603020202007</v>
          </cell>
          <cell r="B533" t="str">
            <v>SERVICIOS FINANCIEROS Y SERVICIOS CONEXOS, SERVICIOS INMOBILIARIOS Y SERVICIOS DE LEASING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100200000</v>
          </cell>
          <cell r="J533">
            <v>0</v>
          </cell>
          <cell r="K533">
            <v>100200000</v>
          </cell>
          <cell r="L533">
            <v>100200000</v>
          </cell>
        </row>
        <row r="534">
          <cell r="A534" t="str">
            <v>D35020200030350201603020202007001</v>
          </cell>
          <cell r="B534" t="str">
            <v>SERVICIOS FINANCIEROS Y SERVICIOS CONEXOS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100200000</v>
          </cell>
          <cell r="J534">
            <v>0</v>
          </cell>
          <cell r="K534">
            <v>100200000</v>
          </cell>
          <cell r="L534">
            <v>100200000</v>
          </cell>
        </row>
        <row r="535">
          <cell r="A535" t="str">
            <v>D3502020003035020160302020200700103</v>
          </cell>
          <cell r="B535" t="str">
            <v>SERVICIOS DE SEGUROS Y PENSIONES (CON EXCLUSIÓN DE SERVICIOS DE REASEGURO), EXCEPTO LOS SERVICIOS DE SEGUROS SOCIALES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100200000</v>
          </cell>
          <cell r="J535">
            <v>0</v>
          </cell>
          <cell r="K535">
            <v>100200000</v>
          </cell>
          <cell r="L535">
            <v>100200000</v>
          </cell>
        </row>
        <row r="536">
          <cell r="A536" t="str">
            <v>D35020200030350201603020202008</v>
          </cell>
          <cell r="B536" t="str">
            <v>SERVICIOS PRESTADOS A LAS EMPRESAS Y SERVICIOS DE PRODUCCIÓN</v>
          </cell>
          <cell r="C536">
            <v>29666666</v>
          </cell>
          <cell r="D536">
            <v>0</v>
          </cell>
          <cell r="E536">
            <v>29666666</v>
          </cell>
          <cell r="F536">
            <v>4100000</v>
          </cell>
          <cell r="G536">
            <v>0</v>
          </cell>
          <cell r="H536">
            <v>4100000</v>
          </cell>
          <cell r="I536">
            <v>122975415</v>
          </cell>
          <cell r="J536">
            <v>0</v>
          </cell>
          <cell r="K536">
            <v>122975415</v>
          </cell>
          <cell r="L536">
            <v>127075415</v>
          </cell>
        </row>
        <row r="537">
          <cell r="A537" t="str">
            <v>D35020200030350201603020202008003</v>
          </cell>
          <cell r="B537" t="str">
            <v>OTROS SERVICIOS PROFESIONALES, CIENTÍFICOS Y TÉCNICOS</v>
          </cell>
          <cell r="C537">
            <v>23333333</v>
          </cell>
          <cell r="D537">
            <v>0</v>
          </cell>
          <cell r="E537">
            <v>23333333</v>
          </cell>
          <cell r="F537">
            <v>4100000</v>
          </cell>
          <cell r="G537">
            <v>0</v>
          </cell>
          <cell r="H537">
            <v>4100000</v>
          </cell>
          <cell r="I537">
            <v>18753334</v>
          </cell>
          <cell r="J537">
            <v>0</v>
          </cell>
          <cell r="K537">
            <v>18753334</v>
          </cell>
          <cell r="L537">
            <v>22853334</v>
          </cell>
        </row>
        <row r="538">
          <cell r="A538" t="str">
            <v>D3502020003035020160302020200800301</v>
          </cell>
          <cell r="B538" t="str">
            <v>SERVICIOS DE CONSULTORÍA EN ADMINISTRACIÓN Y SERVICIOS DE GESTIÓN; SERVICIOS DE TECNOLOGÍA DE LA INFORMACIÓN</v>
          </cell>
          <cell r="C538">
            <v>23333333</v>
          </cell>
          <cell r="D538">
            <v>0</v>
          </cell>
          <cell r="E538">
            <v>23333333</v>
          </cell>
          <cell r="F538">
            <v>4100000</v>
          </cell>
          <cell r="G538">
            <v>0</v>
          </cell>
          <cell r="H538">
            <v>4100000</v>
          </cell>
          <cell r="I538">
            <v>18753334</v>
          </cell>
          <cell r="J538">
            <v>0</v>
          </cell>
          <cell r="K538">
            <v>18753334</v>
          </cell>
          <cell r="L538">
            <v>22853334</v>
          </cell>
        </row>
        <row r="539">
          <cell r="A539" t="str">
            <v>D3502020003035020160302020200800307</v>
          </cell>
          <cell r="B539" t="str">
            <v>SERVICIOS DE INVESTIGACIÓN DE MERCADOS Y DE ENCUESTAS DE OPINIÓN PÚBLICA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>D3502020003035020160302020200800309</v>
          </cell>
          <cell r="B540" t="str">
            <v>OTROS SERVICIOS PROFESIONALES Y TÉCNICOS N.C.P.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D35020200030350201603020202008005</v>
          </cell>
          <cell r="B541" t="str">
            <v>SERVICIOS DE SOPORTE</v>
          </cell>
          <cell r="C541">
            <v>6333333</v>
          </cell>
          <cell r="D541">
            <v>0</v>
          </cell>
          <cell r="E541">
            <v>6333333</v>
          </cell>
          <cell r="F541">
            <v>0</v>
          </cell>
          <cell r="G541">
            <v>0</v>
          </cell>
          <cell r="H541">
            <v>0</v>
          </cell>
          <cell r="I541">
            <v>104222081</v>
          </cell>
          <cell r="J541">
            <v>0</v>
          </cell>
          <cell r="K541">
            <v>104222081</v>
          </cell>
          <cell r="L541">
            <v>104222081</v>
          </cell>
        </row>
        <row r="542">
          <cell r="A542" t="str">
            <v>D3502020003035020160302020200800509</v>
          </cell>
          <cell r="B542" t="str">
            <v>OTROS SERVICIOS AUXILIARES</v>
          </cell>
          <cell r="C542">
            <v>6333333</v>
          </cell>
          <cell r="D542">
            <v>0</v>
          </cell>
          <cell r="E542">
            <v>6333333</v>
          </cell>
          <cell r="F542">
            <v>0</v>
          </cell>
          <cell r="G542">
            <v>0</v>
          </cell>
          <cell r="H542">
            <v>0</v>
          </cell>
          <cell r="I542">
            <v>104222081</v>
          </cell>
          <cell r="J542">
            <v>0</v>
          </cell>
          <cell r="K542">
            <v>104222081</v>
          </cell>
          <cell r="L542">
            <v>104222081</v>
          </cell>
        </row>
        <row r="543">
          <cell r="A543" t="str">
            <v>D35020200030350201603030202</v>
          </cell>
          <cell r="B543" t="str">
            <v>A ORGANIZACIONES INTERNACIONALES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D35020200030350201603030202001</v>
          </cell>
          <cell r="B544" t="str">
            <v>MEMBRESÍAS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D35020200030350201604</v>
          </cell>
          <cell r="B54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545">
            <v>0</v>
          </cell>
          <cell r="D545">
            <v>0</v>
          </cell>
          <cell r="E545">
            <v>0</v>
          </cell>
          <cell r="F545">
            <v>72744630</v>
          </cell>
          <cell r="G545">
            <v>0</v>
          </cell>
          <cell r="H545">
            <v>72744630</v>
          </cell>
          <cell r="I545">
            <v>260110931</v>
          </cell>
          <cell r="J545">
            <v>0</v>
          </cell>
          <cell r="K545">
            <v>260110931</v>
          </cell>
          <cell r="L545">
            <v>332855561</v>
          </cell>
        </row>
        <row r="546">
          <cell r="A546" t="str">
            <v>D35020200030350201604020201</v>
          </cell>
          <cell r="B546" t="str">
            <v>MATERIALES Y SUMINISTROS</v>
          </cell>
          <cell r="C546">
            <v>0</v>
          </cell>
          <cell r="D546">
            <v>0</v>
          </cell>
          <cell r="E546">
            <v>0</v>
          </cell>
          <cell r="F546">
            <v>72744630</v>
          </cell>
          <cell r="G546">
            <v>0</v>
          </cell>
          <cell r="H546">
            <v>72744630</v>
          </cell>
          <cell r="I546">
            <v>157897897</v>
          </cell>
          <cell r="J546">
            <v>0</v>
          </cell>
          <cell r="K546">
            <v>157897897</v>
          </cell>
          <cell r="L546">
            <v>230642527</v>
          </cell>
        </row>
        <row r="547">
          <cell r="A547" t="str">
            <v>D35020200030350201604020201002</v>
          </cell>
          <cell r="B547" t="str">
            <v>PRODUCTOS ALIMENTICIOS, BEBIDAS Y TABACO; TEXTILES, PRENDAS DE VESTIR Y PRODUCTOS DE CUERO</v>
          </cell>
          <cell r="C547">
            <v>0</v>
          </cell>
          <cell r="D547">
            <v>0</v>
          </cell>
          <cell r="E547">
            <v>0</v>
          </cell>
          <cell r="F547">
            <v>72744630</v>
          </cell>
          <cell r="G547">
            <v>0</v>
          </cell>
          <cell r="H547">
            <v>72744630</v>
          </cell>
          <cell r="I547">
            <v>92403917</v>
          </cell>
          <cell r="J547">
            <v>0</v>
          </cell>
          <cell r="K547">
            <v>92403917</v>
          </cell>
          <cell r="L547">
            <v>165148547</v>
          </cell>
        </row>
        <row r="548">
          <cell r="A548" t="str">
            <v>D35020200030350201604020201002006</v>
          </cell>
          <cell r="B548" t="str">
            <v>HILADOS E HILOS; TEJIDOS DE FIBRAS TEXTILES INCLUSO AFELPADOS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39369248</v>
          </cell>
          <cell r="J548">
            <v>0</v>
          </cell>
          <cell r="K548">
            <v>39369248</v>
          </cell>
          <cell r="L548">
            <v>39369248</v>
          </cell>
        </row>
        <row r="549">
          <cell r="A549" t="str">
            <v>D35020200030350201604020201002007</v>
          </cell>
          <cell r="B549" t="str">
            <v>ARTÍCULOS TEXTILES (EXCEPTO PRENDAS DE VESTIR)</v>
          </cell>
          <cell r="C549">
            <v>0</v>
          </cell>
          <cell r="D549">
            <v>0</v>
          </cell>
          <cell r="E549">
            <v>0</v>
          </cell>
          <cell r="F549">
            <v>72744630</v>
          </cell>
          <cell r="G549">
            <v>0</v>
          </cell>
          <cell r="H549">
            <v>72744630</v>
          </cell>
          <cell r="I549">
            <v>53034669</v>
          </cell>
          <cell r="J549">
            <v>0</v>
          </cell>
          <cell r="K549">
            <v>53034669</v>
          </cell>
          <cell r="L549">
            <v>125779299</v>
          </cell>
        </row>
        <row r="550">
          <cell r="A550" t="str">
            <v>D35020200030350201604020201003</v>
          </cell>
          <cell r="B550" t="str">
            <v>OTROS BIENES TRANSPORTABLES (EXCEPTO PRODUCTOS METÁLICOS, MAQUINARIA Y EQUIPO)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65493980</v>
          </cell>
          <cell r="J550">
            <v>0</v>
          </cell>
          <cell r="K550">
            <v>65493980</v>
          </cell>
          <cell r="L550">
            <v>65493980</v>
          </cell>
        </row>
        <row r="551">
          <cell r="A551" t="str">
            <v>D35020200030350201604020201003008</v>
          </cell>
          <cell r="B551" t="str">
            <v>OTROS BIENES TRANSPORTABLES N.C.P.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65493980</v>
          </cell>
          <cell r="J551">
            <v>0</v>
          </cell>
          <cell r="K551">
            <v>65493980</v>
          </cell>
          <cell r="L551">
            <v>65493980</v>
          </cell>
        </row>
        <row r="552">
          <cell r="A552" t="str">
            <v>D3502020003035020160402020100300801</v>
          </cell>
          <cell r="B552" t="str">
            <v>MUEBLES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59039980</v>
          </cell>
          <cell r="J552">
            <v>0</v>
          </cell>
          <cell r="K552">
            <v>59039980</v>
          </cell>
          <cell r="L552">
            <v>59039980</v>
          </cell>
        </row>
        <row r="553">
          <cell r="A553" t="str">
            <v>D3502020003035020160402020100300802</v>
          </cell>
          <cell r="B553" t="str">
            <v>JOYAS Y ARTÍCULOS CONEXOS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4950000</v>
          </cell>
          <cell r="J553">
            <v>0</v>
          </cell>
          <cell r="K553">
            <v>4950000</v>
          </cell>
          <cell r="L553">
            <v>4950000</v>
          </cell>
        </row>
        <row r="554">
          <cell r="A554" t="str">
            <v>D3502020003035020160402020100300809</v>
          </cell>
          <cell r="B554" t="str">
            <v>OTROS ARTÍCULOS MANUFACTURADOS N.C.P.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1504000</v>
          </cell>
          <cell r="J554">
            <v>0</v>
          </cell>
          <cell r="K554">
            <v>1504000</v>
          </cell>
          <cell r="L554">
            <v>1504000</v>
          </cell>
        </row>
        <row r="555">
          <cell r="A555" t="str">
            <v>D35020200030350201604020202</v>
          </cell>
          <cell r="B555" t="str">
            <v>ADQUISICIÓN DE SERVICIOS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102213034</v>
          </cell>
          <cell r="J555">
            <v>0</v>
          </cell>
          <cell r="K555">
            <v>102213034</v>
          </cell>
          <cell r="L555">
            <v>102213034</v>
          </cell>
        </row>
        <row r="556">
          <cell r="A556" t="str">
            <v>D35020200030350201604020202006</v>
          </cell>
          <cell r="B556" t="str">
            <v>SERVICIOS DE ALOJAMIENTO; SERVICIOS DE SUMINISTRO DE COMIDAS Y BEBIDAS; SERVICIOS DE TRANSPORTE; Y SERVICIOS DE DISTRIBUCIÓN DE ELECTRICIDAD, GAS Y AGUA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33232769</v>
          </cell>
          <cell r="J556">
            <v>0</v>
          </cell>
          <cell r="K556">
            <v>33232769</v>
          </cell>
          <cell r="L556">
            <v>33232769</v>
          </cell>
        </row>
        <row r="557">
          <cell r="A557" t="str">
            <v>D35020200030350201604020202006003</v>
          </cell>
          <cell r="B557" t="str">
            <v>ALOJAMIENTO; SERVICIOS DE SUMINISTROS DE COMIDAS Y BEBIDAS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33232769</v>
          </cell>
          <cell r="J557">
            <v>0</v>
          </cell>
          <cell r="K557">
            <v>33232769</v>
          </cell>
          <cell r="L557">
            <v>33232769</v>
          </cell>
        </row>
        <row r="558">
          <cell r="A558" t="str">
            <v>D3502020003035020160402020200600301</v>
          </cell>
          <cell r="B558" t="str">
            <v>SERVICIOS DE ALOJAMIENTO PARA ESTANCIAS CORTAS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14500000</v>
          </cell>
          <cell r="J558">
            <v>0</v>
          </cell>
          <cell r="K558">
            <v>14500000</v>
          </cell>
          <cell r="L558">
            <v>14500000</v>
          </cell>
        </row>
        <row r="559">
          <cell r="A559" t="str">
            <v>D3502020003035020160402020200600303</v>
          </cell>
          <cell r="B559" t="str">
            <v>SERVICIOS DE SUMINISTRO DE COMIDAS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18732769</v>
          </cell>
          <cell r="J559">
            <v>0</v>
          </cell>
          <cell r="K559">
            <v>18732769</v>
          </cell>
          <cell r="L559">
            <v>18732769</v>
          </cell>
        </row>
        <row r="560">
          <cell r="A560" t="str">
            <v>D35020200030350201604020202006005</v>
          </cell>
          <cell r="B560" t="str">
            <v>SERVICIOS DE TRANSPORTE DE CARGA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D3502020003035020160402020200600501</v>
          </cell>
          <cell r="B561" t="str">
            <v>SERVICIOS DE TRANSPORTE DE CARGA POR VÍA TERRESTRE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D35020200030350201604020202008</v>
          </cell>
          <cell r="B562" t="str">
            <v>SERVICIOS PRESTADOS A LAS EMPRESAS Y SERVICIOS DE PRODUCCIÓN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68980265</v>
          </cell>
          <cell r="J562">
            <v>0</v>
          </cell>
          <cell r="K562">
            <v>68980265</v>
          </cell>
          <cell r="L562">
            <v>68980265</v>
          </cell>
        </row>
        <row r="563">
          <cell r="A563" t="str">
            <v>D35020200030350201604020202008001</v>
          </cell>
          <cell r="B563" t="str">
            <v>SERVICIOS DE INVESTIGACIÓN Y DESARROLLO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D3502020003035020160402020200800102</v>
          </cell>
          <cell r="B564" t="str">
            <v>SERVICIOS DE INVESTIGACIÓN Y DESARROLLO EXPERIMENTAL EN CIENCIAS SOCIALES Y HUMANIDADES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D35020200030350201604020202008003</v>
          </cell>
          <cell r="B565" t="str">
            <v>OTROS SERVICIOS PROFESIONALES, CIENTÍFICOS Y TÉCNICOS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12980265</v>
          </cell>
          <cell r="J565">
            <v>0</v>
          </cell>
          <cell r="K565">
            <v>12980265</v>
          </cell>
          <cell r="L565">
            <v>12980265</v>
          </cell>
        </row>
        <row r="566">
          <cell r="A566" t="str">
            <v>D3502020003035020160402020200800301</v>
          </cell>
          <cell r="B566" t="str">
            <v>SERVICIOS DE CONSULTORÍA EN ADMINISTRACIÓN Y SERVICIOS DE GESTIÓN; SERVICIOS DE TECNOLOGÍA DE LA INFORMACIÓN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9921932</v>
          </cell>
          <cell r="J566">
            <v>0</v>
          </cell>
          <cell r="K566">
            <v>9921932</v>
          </cell>
          <cell r="L566">
            <v>9921932</v>
          </cell>
        </row>
        <row r="567">
          <cell r="A567" t="str">
            <v>D3502020003035020160402020200800309</v>
          </cell>
          <cell r="B567" t="str">
            <v>OTROS SERVICIOS PROFESIONALES Y TÉCNICOS N.C.P.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3058333</v>
          </cell>
          <cell r="J567">
            <v>0</v>
          </cell>
          <cell r="K567">
            <v>3058333</v>
          </cell>
          <cell r="L567">
            <v>3058333</v>
          </cell>
        </row>
        <row r="568">
          <cell r="A568" t="str">
            <v>D35020200030350201604020202008005</v>
          </cell>
          <cell r="B568" t="str">
            <v>SERVICIOS DE SOPORTE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56000000</v>
          </cell>
          <cell r="J568">
            <v>0</v>
          </cell>
          <cell r="K568">
            <v>56000000</v>
          </cell>
          <cell r="L568">
            <v>56000000</v>
          </cell>
        </row>
        <row r="569">
          <cell r="A569" t="str">
            <v>D3502020003035020160402020200800509</v>
          </cell>
          <cell r="B569" t="str">
            <v>OTROS SERVICIOS AUXILIARES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56000000</v>
          </cell>
          <cell r="J569">
            <v>0</v>
          </cell>
          <cell r="K569">
            <v>56000000</v>
          </cell>
          <cell r="L569">
            <v>56000000</v>
          </cell>
        </row>
        <row r="570">
          <cell r="A570" t="str">
            <v>D35020200030350201604020202010</v>
          </cell>
          <cell r="B570" t="str">
            <v>VIÁTICOS DE LOS FUNCIONARIOS EN COMISIÓN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D350202000303502024</v>
          </cell>
          <cell r="B571" t="str">
            <v>SERVICIO DE ASISTENCIA TÉCNICA PARA LA ACTIVIDAD  ARTESANAL</v>
          </cell>
          <cell r="C571">
            <v>44991683</v>
          </cell>
          <cell r="D571">
            <v>10709800</v>
          </cell>
          <cell r="E571">
            <v>55701483</v>
          </cell>
          <cell r="F571">
            <v>62106949</v>
          </cell>
          <cell r="G571">
            <v>201359945</v>
          </cell>
          <cell r="H571">
            <v>263466894</v>
          </cell>
          <cell r="I571">
            <v>191374007</v>
          </cell>
          <cell r="J571">
            <v>1140294181</v>
          </cell>
          <cell r="K571">
            <v>1331668188</v>
          </cell>
          <cell r="L571">
            <v>1595135082</v>
          </cell>
        </row>
        <row r="572">
          <cell r="A572" t="str">
            <v>D35020200030350202401</v>
          </cell>
          <cell r="B572" t="str">
            <v>PRESTAR SERVICIOS DE ASISTENCIA TÉCNICA, CAPACITACIÓN Y FORMACIÓN EN LOS 32 DEPARTAMENTOS Y EN LA CIUDAD DE BOGOTÁ</v>
          </cell>
          <cell r="C572">
            <v>44991683</v>
          </cell>
          <cell r="D572">
            <v>0</v>
          </cell>
          <cell r="E572">
            <v>44991683</v>
          </cell>
          <cell r="F572">
            <v>62106949</v>
          </cell>
          <cell r="G572">
            <v>0</v>
          </cell>
          <cell r="H572">
            <v>62106949</v>
          </cell>
          <cell r="I572">
            <v>191374007</v>
          </cell>
          <cell r="J572">
            <v>0</v>
          </cell>
          <cell r="K572">
            <v>191374007</v>
          </cell>
          <cell r="L572">
            <v>253480956</v>
          </cell>
        </row>
        <row r="573">
          <cell r="A573" t="str">
            <v>D35020200030350202401020201</v>
          </cell>
          <cell r="B573" t="str">
            <v>MATERIALES Y SUMINISTROS</v>
          </cell>
          <cell r="C573">
            <v>0</v>
          </cell>
          <cell r="D573">
            <v>0</v>
          </cell>
          <cell r="E573">
            <v>0</v>
          </cell>
          <cell r="F573">
            <v>5666666</v>
          </cell>
          <cell r="G573">
            <v>0</v>
          </cell>
          <cell r="H573">
            <v>5666666</v>
          </cell>
          <cell r="I573">
            <v>550000</v>
          </cell>
          <cell r="J573">
            <v>0</v>
          </cell>
          <cell r="K573">
            <v>550000</v>
          </cell>
          <cell r="L573">
            <v>6216666</v>
          </cell>
        </row>
        <row r="574">
          <cell r="A574" t="str">
            <v>D35020200030350202401020201002</v>
          </cell>
          <cell r="B574" t="str">
            <v>PRODUCTOS ALIMENTICIOS, BEBIDAS Y TABACO; TEXTILES, PRENDAS DE VESTIR Y PRODUCTOS DE CUERO</v>
          </cell>
          <cell r="C574">
            <v>0</v>
          </cell>
          <cell r="D574">
            <v>0</v>
          </cell>
          <cell r="E574">
            <v>0</v>
          </cell>
          <cell r="F574">
            <v>5666666</v>
          </cell>
          <cell r="G574">
            <v>0</v>
          </cell>
          <cell r="H574">
            <v>5666666</v>
          </cell>
          <cell r="I574">
            <v>0</v>
          </cell>
          <cell r="J574">
            <v>0</v>
          </cell>
          <cell r="K574">
            <v>0</v>
          </cell>
          <cell r="L574">
            <v>5666666</v>
          </cell>
        </row>
        <row r="575">
          <cell r="A575" t="str">
            <v>D35020200030350202401020201002007</v>
          </cell>
          <cell r="B575" t="str">
            <v>ARTÍCULOS TEXTILES (EXCEPTO PRENDAS DE VESTIR)</v>
          </cell>
          <cell r="C575">
            <v>0</v>
          </cell>
          <cell r="D575">
            <v>0</v>
          </cell>
          <cell r="E575">
            <v>0</v>
          </cell>
          <cell r="F575">
            <v>5666666</v>
          </cell>
          <cell r="G575">
            <v>0</v>
          </cell>
          <cell r="H575">
            <v>5666666</v>
          </cell>
          <cell r="I575">
            <v>0</v>
          </cell>
          <cell r="J575">
            <v>0</v>
          </cell>
          <cell r="K575">
            <v>0</v>
          </cell>
          <cell r="L575">
            <v>5666666</v>
          </cell>
        </row>
        <row r="576">
          <cell r="A576" t="str">
            <v>D35020200030350202401020201003</v>
          </cell>
          <cell r="B576" t="str">
            <v>OTROS BIENES TRANSPORTABLES (EXCEPTO PRODUCTOS METÁLICOS, MAQUINARIA Y EQUIPO)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550000</v>
          </cell>
          <cell r="J576">
            <v>0</v>
          </cell>
          <cell r="K576">
            <v>550000</v>
          </cell>
          <cell r="L576">
            <v>550000</v>
          </cell>
        </row>
        <row r="577">
          <cell r="A577" t="str">
            <v>D35020200030350202401020201003001</v>
          </cell>
          <cell r="B577" t="str">
            <v>PRODUCTOS DE MADERA, CORCHO, CESTERÍA Y ESPARTERÍA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550000</v>
          </cell>
          <cell r="J577">
            <v>0</v>
          </cell>
          <cell r="K577">
            <v>550000</v>
          </cell>
          <cell r="L577">
            <v>550000</v>
          </cell>
        </row>
        <row r="578">
          <cell r="A578" t="str">
            <v>D35020200030350202401020202</v>
          </cell>
          <cell r="B578" t="str">
            <v>ADQUISICIÓN DE SERVICIOS</v>
          </cell>
          <cell r="C578">
            <v>44991683</v>
          </cell>
          <cell r="D578">
            <v>0</v>
          </cell>
          <cell r="E578">
            <v>44991683</v>
          </cell>
          <cell r="F578">
            <v>56440283</v>
          </cell>
          <cell r="G578">
            <v>0</v>
          </cell>
          <cell r="H578">
            <v>56440283</v>
          </cell>
          <cell r="I578">
            <v>190824007</v>
          </cell>
          <cell r="J578">
            <v>0</v>
          </cell>
          <cell r="K578">
            <v>190824007</v>
          </cell>
          <cell r="L578">
            <v>247264290</v>
          </cell>
        </row>
        <row r="579">
          <cell r="A579" t="str">
            <v>D35020200030350202401020202005</v>
          </cell>
          <cell r="B579" t="str">
            <v>SERVICIOS DE LA CONSTRUCCIÓN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D35020200030350202401020202005004</v>
          </cell>
          <cell r="B580" t="str">
            <v>SERVICIOS DE CONSTRUCCIÓN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 t="str">
            <v>D3502020003035020240102020200500406</v>
          </cell>
          <cell r="B581" t="str">
            <v>SERVICIOS DE INSTALACIONES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D35020200030350202401020202008</v>
          </cell>
          <cell r="B582" t="str">
            <v>SERVICIOS PRESTADOS A LAS EMPRESAS Y SERVICIOS DE PRODUCCIÓN</v>
          </cell>
          <cell r="C582">
            <v>44991683</v>
          </cell>
          <cell r="D582">
            <v>0</v>
          </cell>
          <cell r="E582">
            <v>44991683</v>
          </cell>
          <cell r="F582">
            <v>56440283</v>
          </cell>
          <cell r="G582">
            <v>0</v>
          </cell>
          <cell r="H582">
            <v>56440283</v>
          </cell>
          <cell r="I582">
            <v>190824007</v>
          </cell>
          <cell r="J582">
            <v>0</v>
          </cell>
          <cell r="K582">
            <v>190824007</v>
          </cell>
          <cell r="L582">
            <v>247264290</v>
          </cell>
        </row>
        <row r="583">
          <cell r="A583" t="str">
            <v>D35020200030350202401020202008001</v>
          </cell>
          <cell r="B583" t="str">
            <v>SERVICIOS DE INVESTIGACIÓN Y DESARROLLO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 t="str">
            <v>D3502020003035020240102020200800102</v>
          </cell>
          <cell r="B584" t="str">
            <v>SERVICIOS DE INVESTIGACIÓN Y DESARROLLO EXPERIMENTAL EN CIENCIAS SOCIALES Y HUMANIDADES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 t="str">
            <v>D35020200030350202401020202008003</v>
          </cell>
          <cell r="B585" t="str">
            <v>OTROS SERVICIOS PROFESIONALES, CIENTÍFICOS Y TÉCNICOS</v>
          </cell>
          <cell r="C585">
            <v>44991683</v>
          </cell>
          <cell r="D585">
            <v>0</v>
          </cell>
          <cell r="E585">
            <v>44991683</v>
          </cell>
          <cell r="F585">
            <v>50333335</v>
          </cell>
          <cell r="G585">
            <v>0</v>
          </cell>
          <cell r="H585">
            <v>50333335</v>
          </cell>
          <cell r="I585">
            <v>190824007</v>
          </cell>
          <cell r="J585">
            <v>0</v>
          </cell>
          <cell r="K585">
            <v>190824007</v>
          </cell>
          <cell r="L585">
            <v>241157342</v>
          </cell>
        </row>
        <row r="586">
          <cell r="A586" t="str">
            <v>D3502020003035020240102020200800301</v>
          </cell>
          <cell r="B586" t="str">
            <v>SERVICIOS DE CONSULTORÍA EN ADMINISTRACIÓN Y SERVICIOS DE GESTIÓN; SERVICIOS DE TECNOLOGÍA DE LA INFORMACIÓN</v>
          </cell>
          <cell r="C586">
            <v>43241683</v>
          </cell>
          <cell r="D586">
            <v>0</v>
          </cell>
          <cell r="E586">
            <v>43241683</v>
          </cell>
          <cell r="F586">
            <v>32600001</v>
          </cell>
          <cell r="G586">
            <v>0</v>
          </cell>
          <cell r="H586">
            <v>32600001</v>
          </cell>
          <cell r="I586">
            <v>125444006</v>
          </cell>
          <cell r="J586">
            <v>0</v>
          </cell>
          <cell r="K586">
            <v>125444006</v>
          </cell>
          <cell r="L586">
            <v>158044007</v>
          </cell>
        </row>
        <row r="587">
          <cell r="A587" t="str">
            <v>D3502020003035020240102020200800309</v>
          </cell>
          <cell r="B587" t="str">
            <v>OTROS SERVICIOS PROFESIONALES Y TÉCNICOS N.C.P.</v>
          </cell>
          <cell r="C587">
            <v>1750000</v>
          </cell>
          <cell r="D587">
            <v>0</v>
          </cell>
          <cell r="E587">
            <v>1750000</v>
          </cell>
          <cell r="F587">
            <v>17733334</v>
          </cell>
          <cell r="G587">
            <v>0</v>
          </cell>
          <cell r="H587">
            <v>17733334</v>
          </cell>
          <cell r="I587">
            <v>65380001</v>
          </cell>
          <cell r="J587">
            <v>0</v>
          </cell>
          <cell r="K587">
            <v>65380001</v>
          </cell>
          <cell r="L587">
            <v>83113335</v>
          </cell>
        </row>
        <row r="588">
          <cell r="A588" t="str">
            <v>D35020200030350202401020202008005</v>
          </cell>
          <cell r="B588" t="str">
            <v>SERVICIOS DE SOPORTE</v>
          </cell>
          <cell r="C588">
            <v>0</v>
          </cell>
          <cell r="D588">
            <v>0</v>
          </cell>
          <cell r="E588">
            <v>0</v>
          </cell>
          <cell r="F588">
            <v>6106948</v>
          </cell>
          <cell r="G588">
            <v>0</v>
          </cell>
          <cell r="H588">
            <v>6106948</v>
          </cell>
          <cell r="I588">
            <v>0</v>
          </cell>
          <cell r="J588">
            <v>0</v>
          </cell>
          <cell r="K588">
            <v>0</v>
          </cell>
          <cell r="L588">
            <v>6106948</v>
          </cell>
        </row>
        <row r="589">
          <cell r="A589" t="str">
            <v>D3502020003035020240102020200800509</v>
          </cell>
          <cell r="B589" t="str">
            <v>OTROS SERVICIOS AUXILIARES</v>
          </cell>
          <cell r="C589">
            <v>0</v>
          </cell>
          <cell r="D589">
            <v>0</v>
          </cell>
          <cell r="E589">
            <v>0</v>
          </cell>
          <cell r="F589">
            <v>6106948</v>
          </cell>
          <cell r="G589">
            <v>0</v>
          </cell>
          <cell r="H589">
            <v>6106948</v>
          </cell>
          <cell r="I589">
            <v>0</v>
          </cell>
          <cell r="J589">
            <v>0</v>
          </cell>
          <cell r="K589">
            <v>0</v>
          </cell>
          <cell r="L589">
            <v>6106948</v>
          </cell>
        </row>
        <row r="590">
          <cell r="A590" t="str">
            <v>D35020200030350202402</v>
          </cell>
          <cell r="B590" t="str">
            <v>"GESTIONAR ALIANZAS PARA LA COFINANCIACIÓN DE PROYECTOS DE DESARROLLO DE LA ACTIVIDAD ARTESANAL EN LOS 32 DEPARTAMENTOS Y EN LA CIUDAD DE BOGOTÁ (INCLUIYE RECURSOS
DE COFINANCIACIÓN)"</v>
          </cell>
          <cell r="C590">
            <v>0</v>
          </cell>
          <cell r="D590">
            <v>10709800</v>
          </cell>
          <cell r="E590">
            <v>10709800</v>
          </cell>
          <cell r="F590">
            <v>0</v>
          </cell>
          <cell r="G590">
            <v>201359945</v>
          </cell>
          <cell r="H590">
            <v>201359945</v>
          </cell>
          <cell r="I590">
            <v>0</v>
          </cell>
          <cell r="J590">
            <v>1140294181</v>
          </cell>
          <cell r="K590">
            <v>1140294181</v>
          </cell>
          <cell r="L590">
            <v>1341654126</v>
          </cell>
        </row>
        <row r="591">
          <cell r="A591" t="str">
            <v>D35020200030350202402020201</v>
          </cell>
          <cell r="B591" t="str">
            <v>MATERIALES Y SUMINISTROS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154020226</v>
          </cell>
          <cell r="H591">
            <v>154020226</v>
          </cell>
          <cell r="I591">
            <v>0</v>
          </cell>
          <cell r="J591">
            <v>404215513</v>
          </cell>
          <cell r="K591">
            <v>404215513</v>
          </cell>
          <cell r="L591">
            <v>558235739</v>
          </cell>
        </row>
        <row r="592">
          <cell r="A592" t="str">
            <v>D35020200030350202402020201000</v>
          </cell>
          <cell r="B592" t="str">
            <v>AGRICULTURA, SILVICULTURA Y PRODUCTOS DE LA PESCA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23794800</v>
          </cell>
          <cell r="K592">
            <v>23794800</v>
          </cell>
          <cell r="L592">
            <v>23794800</v>
          </cell>
        </row>
        <row r="593">
          <cell r="A593" t="str">
            <v>D35020200030350202402020201000001</v>
          </cell>
          <cell r="B593" t="str">
            <v>PRODUCTOS DE LA AGRICULTURA Y LA HORTICULTURA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 t="str">
            <v>D3502020003035020240202020100000109</v>
          </cell>
          <cell r="B594" t="str">
            <v>PRODUCTOS DE FORRAJE, FIBRAS, PLANTAS VIVAS, FLORES Y CAPULLOS DE FLORES, TABACO EN RAMA Y CAUCHO NATURAL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D35020200030350202402020201000002</v>
          </cell>
          <cell r="B595" t="str">
            <v>ANIMALES VIVOS Y PRODUCTOS ANIMALES (EXCEPTO LA CARNE)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 t="str">
            <v>D3502020003035020240202020100000209</v>
          </cell>
          <cell r="B596" t="str">
            <v>OTROS PRODUCTOS ANIMALES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D35020200030350202402020201000003</v>
          </cell>
          <cell r="B597" t="str">
            <v>PRODUCTOS DE LA SILVICULTURA Y DE LA EXPLOTACIÓN FORESTAL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23794800</v>
          </cell>
          <cell r="K597">
            <v>23794800</v>
          </cell>
          <cell r="L597">
            <v>23794800</v>
          </cell>
        </row>
        <row r="598">
          <cell r="A598" t="str">
            <v>D3502020003035020240202020100000301</v>
          </cell>
          <cell r="B598" t="str">
            <v>MADERA EN BRUTO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23794800</v>
          </cell>
          <cell r="K598">
            <v>23794800</v>
          </cell>
          <cell r="L598">
            <v>23794800</v>
          </cell>
        </row>
        <row r="599">
          <cell r="A599" t="str">
            <v>D35020200030350202402020201002</v>
          </cell>
          <cell r="B599" t="str">
            <v>PRODUCTOS ALIMENTICIOS, BEBIDAS Y TABACO; TEXTILES, PRENDAS DE VESTIR Y PRODUCTOS DE CUERO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21536503</v>
          </cell>
          <cell r="H599">
            <v>21536503</v>
          </cell>
          <cell r="I599">
            <v>0</v>
          </cell>
          <cell r="J599">
            <v>44653171</v>
          </cell>
          <cell r="K599">
            <v>44653171</v>
          </cell>
          <cell r="L599">
            <v>66189674</v>
          </cell>
        </row>
        <row r="600">
          <cell r="A600" t="str">
            <v>D35020200030350202402020201002001</v>
          </cell>
          <cell r="B600" t="str">
            <v>CARNE, PESCADO, FRUTAS, HORTALIZAS, ACEITES Y GRASAS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379503</v>
          </cell>
          <cell r="K600">
            <v>379503</v>
          </cell>
          <cell r="L600">
            <v>379503</v>
          </cell>
        </row>
        <row r="601">
          <cell r="A601" t="str">
            <v>D3502020003035020240202020100200105</v>
          </cell>
          <cell r="B601" t="str">
            <v>ACEITES Y GRASAS ANIMALES Y VEGETALES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97479</v>
          </cell>
          <cell r="K601">
            <v>97479</v>
          </cell>
          <cell r="L601">
            <v>97479</v>
          </cell>
        </row>
        <row r="602">
          <cell r="A602" t="str">
            <v>D3502020003035020240202020100200107</v>
          </cell>
          <cell r="B602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282024</v>
          </cell>
          <cell r="K602">
            <v>282024</v>
          </cell>
          <cell r="L602">
            <v>282024</v>
          </cell>
        </row>
        <row r="603">
          <cell r="A603" t="str">
            <v>D35020200030350202402020201002006</v>
          </cell>
          <cell r="B603" t="str">
            <v>HILADOS E HILOS; TEJIDOS DE FIBRAS TEXTILES INCLUSO AFELPADOS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21528973</v>
          </cell>
          <cell r="H603">
            <v>21528973</v>
          </cell>
          <cell r="I603">
            <v>0</v>
          </cell>
          <cell r="J603">
            <v>1924159</v>
          </cell>
          <cell r="K603">
            <v>1924159</v>
          </cell>
          <cell r="L603">
            <v>23453132</v>
          </cell>
        </row>
        <row r="604">
          <cell r="A604" t="str">
            <v>D35020200030350202402020201002007</v>
          </cell>
          <cell r="B604" t="str">
            <v>ARTÍCULOS TEXTILES (EXCEPTO PRENDAS DE VESTIR)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9692681</v>
          </cell>
          <cell r="K604">
            <v>9692681</v>
          </cell>
          <cell r="L604">
            <v>9692681</v>
          </cell>
        </row>
        <row r="605">
          <cell r="A605" t="str">
            <v>D35020200030350202402020201002008</v>
          </cell>
          <cell r="B605" t="str">
            <v>DOTACIÓN (PRENDAS DE VESTIR Y CALZADO)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1842607</v>
          </cell>
          <cell r="K605">
            <v>1842607</v>
          </cell>
          <cell r="L605">
            <v>1842607</v>
          </cell>
        </row>
        <row r="606">
          <cell r="A606" t="str">
            <v>D35020200030350202402020201002009</v>
          </cell>
          <cell r="B606" t="str">
            <v>CUERO Y PRODUCTOS DE CUERO; CALZADO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7530</v>
          </cell>
          <cell r="H606">
            <v>7530</v>
          </cell>
          <cell r="I606">
            <v>0</v>
          </cell>
          <cell r="J606">
            <v>30814221</v>
          </cell>
          <cell r="K606">
            <v>30814221</v>
          </cell>
          <cell r="L606">
            <v>30821751</v>
          </cell>
        </row>
        <row r="607">
          <cell r="A607" t="str">
            <v>D35020200030350202402020201003</v>
          </cell>
          <cell r="B607" t="str">
            <v>OTROS BIENES TRANSPORTABLES (EXCEPTO PRODUCTOS METÁLICOS, MAQUINARIA Y EQUIPO)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92402638</v>
          </cell>
          <cell r="H607">
            <v>92402638</v>
          </cell>
          <cell r="I607">
            <v>0</v>
          </cell>
          <cell r="J607">
            <v>28235743</v>
          </cell>
          <cell r="K607">
            <v>28235743</v>
          </cell>
          <cell r="L607">
            <v>120638381</v>
          </cell>
        </row>
        <row r="608">
          <cell r="A608" t="str">
            <v>D35020200030350202402020201003001</v>
          </cell>
          <cell r="B608" t="str">
            <v>PRODUCTOS DE MADERA, CORCHO, CESTERÍA Y ESPARTERÍA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859424</v>
          </cell>
          <cell r="K608">
            <v>859424</v>
          </cell>
          <cell r="L608">
            <v>859424</v>
          </cell>
        </row>
        <row r="609">
          <cell r="A609" t="str">
            <v>D35020200030350202402020201003002</v>
          </cell>
          <cell r="B609" t="str">
            <v>PASTA O PULPA, PAPEL Y PRODUCTOS DE PAPEL; IMPRESOS Y ARTÍCULOS RELACIONADOS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2627313</v>
          </cell>
          <cell r="K609">
            <v>2627313</v>
          </cell>
          <cell r="L609">
            <v>2627313</v>
          </cell>
        </row>
        <row r="610">
          <cell r="A610" t="str">
            <v>D3502020003035020240202020100300201</v>
          </cell>
          <cell r="B610" t="str">
            <v>PASTA DE PAPEL, PAPEL Y CARTÓN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2627313</v>
          </cell>
          <cell r="K610">
            <v>2627313</v>
          </cell>
          <cell r="L610">
            <v>2627313</v>
          </cell>
        </row>
        <row r="611">
          <cell r="A611" t="str">
            <v>D35020200030350202402020201003004</v>
          </cell>
          <cell r="B611" t="str">
            <v>QUÍMICOS BÁSICOS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441911</v>
          </cell>
          <cell r="K611">
            <v>441911</v>
          </cell>
          <cell r="L611">
            <v>441911</v>
          </cell>
        </row>
        <row r="612">
          <cell r="A612" t="str">
            <v>D3502020003035020240202020100300407</v>
          </cell>
          <cell r="B612" t="str">
            <v>PLÁSTICOS EN FORMAS PRIMARIAS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441911</v>
          </cell>
          <cell r="K612">
            <v>441911</v>
          </cell>
          <cell r="L612">
            <v>441911</v>
          </cell>
        </row>
        <row r="613">
          <cell r="A613" t="str">
            <v>D35020200030350202402020201003005</v>
          </cell>
          <cell r="B613" t="str">
            <v>OTROS PRODUCTOS QUÍMICOS; FIBRAS ARTIFICIALES (O FIBRAS INDUSTRIALES HECHAS POR EL HOMBRE)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21107327</v>
          </cell>
          <cell r="K613">
            <v>21107327</v>
          </cell>
          <cell r="L613">
            <v>21107327</v>
          </cell>
        </row>
        <row r="614">
          <cell r="A614" t="str">
            <v>D3502020003035020240202020100300501</v>
          </cell>
          <cell r="B614" t="str">
            <v>PINTURAS Y BARNICES Y PRODUCTOS RELACIONADOS; COLORES PARA LA PINTURA ARTÍSTICA; TINTAS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21107327</v>
          </cell>
          <cell r="K614">
            <v>21107327</v>
          </cell>
          <cell r="L614">
            <v>21107327</v>
          </cell>
        </row>
        <row r="615">
          <cell r="A615" t="str">
            <v>D3502020003035020240202020100300504</v>
          </cell>
          <cell r="B615" t="str">
            <v>PRODUCTOS QUÍMICOS N.C.P.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 t="str">
            <v>D35020200030350202402020201003006</v>
          </cell>
          <cell r="B616" t="str">
            <v>PRODUCTOS DE CAUCHO Y PLÁSTICO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441760</v>
          </cell>
          <cell r="K616">
            <v>441760</v>
          </cell>
          <cell r="L616">
            <v>441760</v>
          </cell>
        </row>
        <row r="617">
          <cell r="A617" t="str">
            <v>D3502020003035020240202020100300602</v>
          </cell>
          <cell r="B617" t="str">
            <v>OTROS PRODUCTOS DE CAUCHO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441760</v>
          </cell>
          <cell r="K617">
            <v>441760</v>
          </cell>
          <cell r="L617">
            <v>441760</v>
          </cell>
        </row>
        <row r="618">
          <cell r="A618" t="str">
            <v>D35020200030350202402020201003007</v>
          </cell>
          <cell r="B618" t="str">
            <v>VIDRIO Y PRODUCTOS DE VIDRIO Y OTROS PRODUCTOS NO METÁLICOS N.C.P.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92393100</v>
          </cell>
          <cell r="H618">
            <v>92393100</v>
          </cell>
          <cell r="I618">
            <v>0</v>
          </cell>
          <cell r="J618">
            <v>1613448</v>
          </cell>
          <cell r="K618">
            <v>1613448</v>
          </cell>
          <cell r="L618">
            <v>94006548</v>
          </cell>
        </row>
        <row r="619">
          <cell r="A619" t="str">
            <v>D3502020003035020240202020100300701</v>
          </cell>
          <cell r="B619" t="str">
            <v>VIDRIO Y PRODUCTOS DE VIDRIO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92393100</v>
          </cell>
          <cell r="H619">
            <v>92393100</v>
          </cell>
          <cell r="I619">
            <v>0</v>
          </cell>
          <cell r="J619">
            <v>1613448</v>
          </cell>
          <cell r="K619">
            <v>1613448</v>
          </cell>
          <cell r="L619">
            <v>94006548</v>
          </cell>
        </row>
        <row r="620">
          <cell r="A620" t="str">
            <v>D3502020003035020240202020100300709</v>
          </cell>
          <cell r="B620" t="str">
            <v>OTROS PRODUCTOS MINERALES NO METÁLICOS N.C.P.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>D35020200030350202402020201003008</v>
          </cell>
          <cell r="B621" t="str">
            <v>OTROS BIENES TRANSPORTABLES N.C.P.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9538</v>
          </cell>
          <cell r="H621">
            <v>9538</v>
          </cell>
          <cell r="I621">
            <v>0</v>
          </cell>
          <cell r="J621">
            <v>1144560</v>
          </cell>
          <cell r="K621">
            <v>1144560</v>
          </cell>
          <cell r="L621">
            <v>1154098</v>
          </cell>
        </row>
        <row r="622">
          <cell r="A622" t="str">
            <v>D3502020003035020240202020100300801</v>
          </cell>
          <cell r="B622" t="str">
            <v>MUEBLES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1144560</v>
          </cell>
          <cell r="K622">
            <v>1144560</v>
          </cell>
          <cell r="L622">
            <v>1144560</v>
          </cell>
        </row>
        <row r="623">
          <cell r="A623" t="str">
            <v>D3502020003035020240202020100300809</v>
          </cell>
          <cell r="B623" t="str">
            <v>OTROS ARTÍCULOS MANUFACTURADOS N.C.P.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9538</v>
          </cell>
          <cell r="H623">
            <v>9538</v>
          </cell>
          <cell r="I623">
            <v>0</v>
          </cell>
          <cell r="J623">
            <v>0</v>
          </cell>
          <cell r="K623">
            <v>0</v>
          </cell>
          <cell r="L623">
            <v>9538</v>
          </cell>
        </row>
        <row r="624">
          <cell r="A624" t="str">
            <v>D35020200030350202402020201004</v>
          </cell>
          <cell r="B624" t="str">
            <v>PRODUCTOS METÁLICOS Y PAQUETES DE SOFTWARE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40081085</v>
          </cell>
          <cell r="H624">
            <v>40081085</v>
          </cell>
          <cell r="I624">
            <v>0</v>
          </cell>
          <cell r="J624">
            <v>307531799</v>
          </cell>
          <cell r="K624">
            <v>307531799</v>
          </cell>
          <cell r="L624">
            <v>347612884</v>
          </cell>
        </row>
        <row r="625">
          <cell r="A625" t="str">
            <v>D35020200030350202402020201004001</v>
          </cell>
          <cell r="B625" t="str">
            <v>METALES BÁSICOS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66264</v>
          </cell>
          <cell r="H625">
            <v>66264</v>
          </cell>
          <cell r="I625">
            <v>0</v>
          </cell>
          <cell r="J625">
            <v>0</v>
          </cell>
          <cell r="K625">
            <v>0</v>
          </cell>
          <cell r="L625">
            <v>66264</v>
          </cell>
        </row>
        <row r="626">
          <cell r="A626" t="str">
            <v>D35020200030350202402020201004002</v>
          </cell>
          <cell r="B626" t="str">
            <v>PRODUCTOS METÁLICOS ELABORADOS (EXCEPTO MAQUINARIA Y EQUIPO)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40014821</v>
          </cell>
          <cell r="H626">
            <v>40014821</v>
          </cell>
          <cell r="I626">
            <v>0</v>
          </cell>
          <cell r="J626">
            <v>63131340</v>
          </cell>
          <cell r="K626">
            <v>63131340</v>
          </cell>
          <cell r="L626">
            <v>103146161</v>
          </cell>
        </row>
        <row r="627">
          <cell r="A627" t="str">
            <v>D35020200030350202402020201004003</v>
          </cell>
          <cell r="B627" t="str">
            <v>MAQUINARIA PARA USO GENERAL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14445633</v>
          </cell>
          <cell r="K627">
            <v>14445633</v>
          </cell>
          <cell r="L627">
            <v>14445633</v>
          </cell>
        </row>
        <row r="628">
          <cell r="A628" t="str">
            <v>D3502020003035020240202020100400301</v>
          </cell>
          <cell r="B628" t="str">
            <v>MOTORES Y TURBINAS Y SUS PARTES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14445633</v>
          </cell>
          <cell r="K628">
            <v>14445633</v>
          </cell>
          <cell r="L628">
            <v>14445633</v>
          </cell>
        </row>
        <row r="629">
          <cell r="A629" t="str">
            <v>D35020200030350202402020201004004</v>
          </cell>
          <cell r="B629" t="str">
            <v>MAQUINARIA PARA USOS ESPECIALES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192065015</v>
          </cell>
          <cell r="K629">
            <v>192065015</v>
          </cell>
          <cell r="L629">
            <v>192065015</v>
          </cell>
        </row>
        <row r="630">
          <cell r="A630" t="str">
            <v>D3502020003035020240202020100400402</v>
          </cell>
          <cell r="B630" t="str">
            <v>MÁQUINAS HERRAMIENTAS Y SUS PARTES, PIEZAS Y ACCESORIOS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116757649</v>
          </cell>
          <cell r="K630">
            <v>116757649</v>
          </cell>
          <cell r="L630">
            <v>116757649</v>
          </cell>
        </row>
        <row r="631">
          <cell r="A631" t="str">
            <v>D3502020003035020240202020100400403</v>
          </cell>
          <cell r="B631" t="str">
            <v>MAQUINARIA PARA LA INDUSTRIA METALÚRGICA Y SUS PARTES Y PIEZAS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16928229</v>
          </cell>
          <cell r="K631">
            <v>16928229</v>
          </cell>
          <cell r="L631">
            <v>16928229</v>
          </cell>
        </row>
        <row r="632">
          <cell r="A632" t="str">
            <v>D3502020003035020240202020100400404</v>
          </cell>
          <cell r="B632" t="str">
            <v>MAQUINARIA PARA LA MINERÍA, LA EXPLOTACIÓN DE CANTERAS Y LA CONSTRUCCIÓN Y SUS PARTES Y PIEZAS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111451</v>
          </cell>
          <cell r="K632">
            <v>111451</v>
          </cell>
          <cell r="L632">
            <v>111451</v>
          </cell>
        </row>
        <row r="633">
          <cell r="A633" t="str">
            <v>D3502020003035020240202020100400405</v>
          </cell>
          <cell r="B633" t="str">
            <v>MAQUINARIA PARA LA ELABORACIÓN DE ALIMENTOS, BEBIDAS Y TABACO, Y SUS PARTES Y PIEZAS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34012218</v>
          </cell>
          <cell r="K633">
            <v>34012218</v>
          </cell>
          <cell r="L633">
            <v>34012218</v>
          </cell>
        </row>
        <row r="634">
          <cell r="A634" t="str">
            <v>D3502020003035020240202020100400406</v>
          </cell>
          <cell r="B634" t="str">
            <v>MAQUINARIA PARA LA FABRICACIÓN DE TEXTILES, PRENDAS DE VESTIR Y ARTÍCULOS DE CUERO, Y SUS PARTES Y PIEZAS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16767721</v>
          </cell>
          <cell r="K634">
            <v>16767721</v>
          </cell>
          <cell r="L634">
            <v>16767721</v>
          </cell>
        </row>
        <row r="635">
          <cell r="A635" t="str">
            <v>D3502020003035020240202020100400409</v>
          </cell>
          <cell r="B635" t="str">
            <v>OTRA MAQUINARIA PARA USOS ESPECIALES Y SUS PARTES Y PIEZAS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7487747</v>
          </cell>
          <cell r="K635">
            <v>7487747</v>
          </cell>
          <cell r="L635">
            <v>7487747</v>
          </cell>
        </row>
        <row r="636">
          <cell r="A636" t="str">
            <v>D35020200030350202402020201004005</v>
          </cell>
          <cell r="B636" t="str">
            <v>MAQUINARIA DE OFICINA, CONTABILIDAD E INFORMÁTICA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29689200</v>
          </cell>
          <cell r="K636">
            <v>29689200</v>
          </cell>
          <cell r="L636">
            <v>29689200</v>
          </cell>
        </row>
        <row r="637">
          <cell r="A637" t="str">
            <v>D3502020003035020240202020100400502</v>
          </cell>
          <cell r="B637" t="str">
            <v>MAQUINARIA DE INFORMÁTICA Y SUS PARTES, PIEZAS Y ACCESORIOS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29689200</v>
          </cell>
          <cell r="K637">
            <v>29689200</v>
          </cell>
          <cell r="L637">
            <v>29689200</v>
          </cell>
        </row>
        <row r="638">
          <cell r="A638" t="str">
            <v>D35020200030350202402020201004006</v>
          </cell>
          <cell r="B638" t="str">
            <v>MAQUINARIA Y APARATOS ELÉCTRICOS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3209611</v>
          </cell>
          <cell r="K638">
            <v>3209611</v>
          </cell>
          <cell r="L638">
            <v>3209611</v>
          </cell>
        </row>
        <row r="639">
          <cell r="A639" t="str">
            <v>D3502020003035020240202020100400605</v>
          </cell>
          <cell r="B639" t="str">
            <v>LÁMPARAS ELÉCTRICAS DE INCANDESCENCIA O DESCARGA; LÁMPARAS DE ARCO, EQUIPO PARA ALUMBRADO ELÉCTRICO; SUS PARTES Y PIEZAS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3033911</v>
          </cell>
          <cell r="K639">
            <v>3033911</v>
          </cell>
          <cell r="L639">
            <v>3033911</v>
          </cell>
        </row>
        <row r="640">
          <cell r="A640" t="str">
            <v>D3502020003035020240202020100400609</v>
          </cell>
          <cell r="B640" t="str">
            <v>OTRO EQUIPO ELÉCTRICO Y SUS PARTES Y PIEZAS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175700</v>
          </cell>
          <cell r="K640">
            <v>175700</v>
          </cell>
          <cell r="L640">
            <v>175700</v>
          </cell>
        </row>
        <row r="641">
          <cell r="A641" t="str">
            <v>D35020200030350202402020201004007</v>
          </cell>
          <cell r="B641" t="str">
            <v>EQUIPO Y APARATOS DE RADIO, TELEVISIÓN Y COMUNICACIONES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4991000</v>
          </cell>
          <cell r="K641">
            <v>4991000</v>
          </cell>
          <cell r="L641">
            <v>4991000</v>
          </cell>
        </row>
        <row r="642">
          <cell r="A642" t="str">
            <v>D3502020003035020240202020100400708</v>
          </cell>
          <cell r="B642" t="str">
            <v>PAQUETES DE SOFTWARE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4991000</v>
          </cell>
          <cell r="K642">
            <v>4991000</v>
          </cell>
          <cell r="L642">
            <v>4991000</v>
          </cell>
        </row>
        <row r="643">
          <cell r="A643" t="str">
            <v>D35020200030350202402020202</v>
          </cell>
          <cell r="B643" t="str">
            <v>ADQUISICIÓN DE SERVICIOS</v>
          </cell>
          <cell r="C643">
            <v>0</v>
          </cell>
          <cell r="D643">
            <v>10709800</v>
          </cell>
          <cell r="E643">
            <v>10709800</v>
          </cell>
          <cell r="F643">
            <v>0</v>
          </cell>
          <cell r="G643">
            <v>47339719</v>
          </cell>
          <cell r="H643">
            <v>47339719</v>
          </cell>
          <cell r="I643">
            <v>0</v>
          </cell>
          <cell r="J643">
            <v>736078668</v>
          </cell>
          <cell r="K643">
            <v>736078668</v>
          </cell>
          <cell r="L643">
            <v>783418387</v>
          </cell>
        </row>
        <row r="644">
          <cell r="A644" t="str">
            <v>D35020200030350202402020202005</v>
          </cell>
          <cell r="B644" t="str">
            <v>SERVICIOS DE LA CONSTRUCCIÓN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58006278</v>
          </cell>
          <cell r="K644">
            <v>58006278</v>
          </cell>
          <cell r="L644">
            <v>58006278</v>
          </cell>
        </row>
        <row r="645">
          <cell r="A645" t="str">
            <v>D35020200030350202402020202005004</v>
          </cell>
          <cell r="B645" t="str">
            <v>SERVICIOS DE CONSTRUCCIÓN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58006278</v>
          </cell>
          <cell r="K645">
            <v>58006278</v>
          </cell>
          <cell r="L645">
            <v>58006278</v>
          </cell>
        </row>
        <row r="646">
          <cell r="A646" t="str">
            <v>D3502020003035020240202020200500404</v>
          </cell>
          <cell r="B646" t="str">
            <v>MONTAJE Y ERECCIÓN DE CONSTRUCCIONES PREFABRICADAS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58006278</v>
          </cell>
          <cell r="K646">
            <v>58006278</v>
          </cell>
          <cell r="L646">
            <v>58006278</v>
          </cell>
        </row>
        <row r="647">
          <cell r="A647" t="str">
            <v>D3502020003035020240202020200500406</v>
          </cell>
          <cell r="B647" t="str">
            <v>SERVICIOS DE INSTALACIONES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D35020200030350202402020202006</v>
          </cell>
          <cell r="B648" t="str">
            <v>SERVICIOS DE ALOJAMIENTO; SERVICIOS DE SUMINISTRO DE COMIDAS Y BEBIDAS; SERVICIOS DE TRANSPORTE; Y SERVICIOS DE DISTRIBUCIÓN DE ELECTRICIDAD, GAS Y AGUA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31237854</v>
          </cell>
          <cell r="H648">
            <v>31237854</v>
          </cell>
          <cell r="I648">
            <v>0</v>
          </cell>
          <cell r="J648">
            <v>17874660</v>
          </cell>
          <cell r="K648">
            <v>17874660</v>
          </cell>
          <cell r="L648">
            <v>49112514</v>
          </cell>
        </row>
        <row r="649">
          <cell r="A649" t="str">
            <v>D35020200030350202402020202006003</v>
          </cell>
          <cell r="B649" t="str">
            <v>ALOJAMIENTO; SERVICIOS DE SUMINISTROS DE COMIDAS Y BEBIDAS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D3502020003035020240202020200600301</v>
          </cell>
          <cell r="B650" t="str">
            <v>SERVICIOS DE ALOJAMIENTO PARA ESTANCIAS CORTAS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D3502020003035020240202020200600303</v>
          </cell>
          <cell r="B651" t="str">
            <v>SERVICIOS DE SUMINISTRO DE COMIDAS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D35020200030350202402020202006004</v>
          </cell>
          <cell r="B652" t="str">
            <v>SERVICIOS DE TRANSPORTE DE PASAJEROS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12449660</v>
          </cell>
          <cell r="K652">
            <v>12449660</v>
          </cell>
          <cell r="L652">
            <v>12449660</v>
          </cell>
        </row>
        <row r="653">
          <cell r="A653" t="str">
            <v>D35020200030350202402020202006005</v>
          </cell>
          <cell r="B653" t="str">
            <v>SERVICIOS DE TRANSPORTE DE CARGA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31237854</v>
          </cell>
          <cell r="H653">
            <v>31237854</v>
          </cell>
          <cell r="I653">
            <v>0</v>
          </cell>
          <cell r="J653">
            <v>5425000</v>
          </cell>
          <cell r="K653">
            <v>5425000</v>
          </cell>
          <cell r="L653">
            <v>36662854</v>
          </cell>
        </row>
        <row r="654">
          <cell r="A654" t="str">
            <v>D3502020003035020240202020200600501</v>
          </cell>
          <cell r="B654" t="str">
            <v>SERVICIOS DE TRANSPORTE DE CARGA POR VÍA TERRESTRE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31237854</v>
          </cell>
          <cell r="H654">
            <v>31237854</v>
          </cell>
          <cell r="I654">
            <v>0</v>
          </cell>
          <cell r="J654">
            <v>5425000</v>
          </cell>
          <cell r="K654">
            <v>5425000</v>
          </cell>
          <cell r="L654">
            <v>36662854</v>
          </cell>
        </row>
        <row r="655">
          <cell r="A655" t="str">
            <v>D35020200030350202402020202006008</v>
          </cell>
          <cell r="B655" t="str">
            <v>SERVICIOS POSTALES Y DE MENSAJERÍA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D35020200030350202402020202008</v>
          </cell>
          <cell r="B656" t="str">
            <v>SERVICIOS PRESTADOS A LAS EMPRESAS Y SERVICIOS DE PRODUCCIÓN</v>
          </cell>
          <cell r="C656">
            <v>0</v>
          </cell>
          <cell r="D656">
            <v>10709800</v>
          </cell>
          <cell r="E656">
            <v>10709800</v>
          </cell>
          <cell r="F656">
            <v>0</v>
          </cell>
          <cell r="G656">
            <v>16101865</v>
          </cell>
          <cell r="H656">
            <v>16101865</v>
          </cell>
          <cell r="I656">
            <v>0</v>
          </cell>
          <cell r="J656">
            <v>660197730</v>
          </cell>
          <cell r="K656">
            <v>660197730</v>
          </cell>
          <cell r="L656">
            <v>676299595</v>
          </cell>
        </row>
        <row r="657">
          <cell r="A657" t="str">
            <v>D35020200030350202402020202008001</v>
          </cell>
          <cell r="B657" t="str">
            <v>SERVICIOS DE INVESTIGACIÓN Y DESARROLLO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D3502020003035020240202020200800102</v>
          </cell>
          <cell r="B658" t="str">
            <v>SERVICIOS DE INVESTIGACIÓN Y DESARROLLO EXPERIMENTAL EN CIENCIAS SOCIALES Y HUMANIDADES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D35020200030350202402020202008003</v>
          </cell>
          <cell r="B659" t="str">
            <v>OTROS SERVICIOS PROFESIONALES, CIENTÍFICOS Y TÉCNICOS</v>
          </cell>
          <cell r="C659">
            <v>0</v>
          </cell>
          <cell r="D659">
            <v>10709800</v>
          </cell>
          <cell r="E659">
            <v>10709800</v>
          </cell>
          <cell r="F659">
            <v>0</v>
          </cell>
          <cell r="G659">
            <v>14919053</v>
          </cell>
          <cell r="H659">
            <v>14919053</v>
          </cell>
          <cell r="I659">
            <v>0</v>
          </cell>
          <cell r="J659">
            <v>124681301</v>
          </cell>
          <cell r="K659">
            <v>124681301</v>
          </cell>
          <cell r="L659">
            <v>139600354</v>
          </cell>
        </row>
        <row r="660">
          <cell r="A660" t="str">
            <v>D3502020003035020240202020200800301</v>
          </cell>
          <cell r="B660" t="str">
            <v>SERVICIOS DE CONSULTORÍA EN ADMINISTRACIÓN Y SERVICIOS DE GESTIÓN; SERVICIOS DE TECNOLOGÍA DE LA INFORMACIÓN</v>
          </cell>
          <cell r="C660">
            <v>0</v>
          </cell>
          <cell r="D660">
            <v>10709800</v>
          </cell>
          <cell r="E660">
            <v>10709800</v>
          </cell>
          <cell r="F660">
            <v>0</v>
          </cell>
          <cell r="G660">
            <v>14919053</v>
          </cell>
          <cell r="H660">
            <v>14919053</v>
          </cell>
          <cell r="I660">
            <v>0</v>
          </cell>
          <cell r="J660">
            <v>86231302</v>
          </cell>
          <cell r="K660">
            <v>86231302</v>
          </cell>
          <cell r="L660">
            <v>101150355</v>
          </cell>
        </row>
        <row r="661">
          <cell r="A661" t="str">
            <v>D3502020003035020240202020200800306</v>
          </cell>
          <cell r="B661" t="str">
            <v>SERVICIOS DE PUBLICIDAD Y EL SUMINISTRO DE ESPACIO O TIEMPO PUBLICITARIOS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25900000</v>
          </cell>
          <cell r="K661">
            <v>25900000</v>
          </cell>
          <cell r="L661">
            <v>25900000</v>
          </cell>
        </row>
        <row r="662">
          <cell r="A662" t="str">
            <v>D3502020003035020240202020200800308</v>
          </cell>
          <cell r="B662" t="str">
            <v>SERVICIOS FOTOGRÁFICOS Y SERVICIOS DE REVELADO FOTOGRÁFICO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6024000</v>
          </cell>
          <cell r="K662">
            <v>6024000</v>
          </cell>
          <cell r="L662">
            <v>6024000</v>
          </cell>
        </row>
        <row r="663">
          <cell r="A663" t="str">
            <v>D3502020003035020240202020200800309</v>
          </cell>
          <cell r="B663" t="str">
            <v>OTROS SERVICIOS PROFESIONALES Y TÉCNICOS N.C.P.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6525999</v>
          </cell>
          <cell r="K663">
            <v>6525999</v>
          </cell>
          <cell r="L663">
            <v>6525999</v>
          </cell>
        </row>
        <row r="664">
          <cell r="A664" t="str">
            <v>D35020200030350202402020202008004</v>
          </cell>
          <cell r="B664" t="str">
            <v>SERVICIOS DE TELECOMUNICACIONES, TRANSMISIÓN Y SUMINISTRO DE INFORMACIÓN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D3502020003035020240202020200800401</v>
          </cell>
          <cell r="B665" t="str">
            <v>SERVICIOS DE TELEFONÍA Y OTRAS TELECOMUNICACIONES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D35020200030350202402020202008005</v>
          </cell>
          <cell r="B666" t="str">
            <v>SERVICIOS DE SOPORTE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1182812</v>
          </cell>
          <cell r="H666">
            <v>1182812</v>
          </cell>
          <cell r="I666">
            <v>0</v>
          </cell>
          <cell r="J666">
            <v>535516429</v>
          </cell>
          <cell r="K666">
            <v>535516429</v>
          </cell>
          <cell r="L666">
            <v>536699241</v>
          </cell>
        </row>
        <row r="667">
          <cell r="A667" t="str">
            <v>D3502020003035020240202020200800509</v>
          </cell>
          <cell r="B667" t="str">
            <v>OTROS SERVICIOS AUXILIARES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1182812</v>
          </cell>
          <cell r="H667">
            <v>1182812</v>
          </cell>
          <cell r="I667">
            <v>0</v>
          </cell>
          <cell r="J667">
            <v>535516429</v>
          </cell>
          <cell r="K667">
            <v>535516429</v>
          </cell>
          <cell r="L667">
            <v>536699241</v>
          </cell>
        </row>
        <row r="668">
          <cell r="A668" t="str">
            <v>D35020200030350202402020202010</v>
          </cell>
          <cell r="B668" t="str">
            <v>VIÁTICOS DE LOS FUNCIONARIOS EN COMISIÓN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D350202000303502026</v>
          </cell>
          <cell r="B669" t="str">
            <v>SERVICIO DE DISEÑO Y/O MEJORAMIENTO DE PRODUCTOS ARTESANALES</v>
          </cell>
          <cell r="C669">
            <v>40000000</v>
          </cell>
          <cell r="D669">
            <v>0</v>
          </cell>
          <cell r="E669">
            <v>40000000</v>
          </cell>
          <cell r="F669">
            <v>212054228</v>
          </cell>
          <cell r="G669">
            <v>0</v>
          </cell>
          <cell r="H669">
            <v>212054228</v>
          </cell>
          <cell r="I669">
            <v>862800466</v>
          </cell>
          <cell r="J669">
            <v>0</v>
          </cell>
          <cell r="K669">
            <v>862800466</v>
          </cell>
          <cell r="L669">
            <v>1074854694</v>
          </cell>
        </row>
        <row r="670">
          <cell r="A670" t="str">
            <v>D35020200030350202602</v>
          </cell>
          <cell r="B670" t="str">
            <v>COMERCIALIZAR LOS PRODUCTOS DESARROLLADOS EN LOS PROYECTOS REGIONALES EN EVENTOS COMERCIALES, LOCALES, REGIONALES Y NACIONALES</v>
          </cell>
          <cell r="C670">
            <v>0</v>
          </cell>
          <cell r="D670">
            <v>0</v>
          </cell>
          <cell r="E670">
            <v>0</v>
          </cell>
          <cell r="F670">
            <v>182832987</v>
          </cell>
          <cell r="G670">
            <v>0</v>
          </cell>
          <cell r="H670">
            <v>182832987</v>
          </cell>
          <cell r="I670">
            <v>732011014</v>
          </cell>
          <cell r="J670">
            <v>0</v>
          </cell>
          <cell r="K670">
            <v>732011014</v>
          </cell>
          <cell r="L670">
            <v>914844001</v>
          </cell>
        </row>
        <row r="671">
          <cell r="A671" t="str">
            <v>D35020200030350202602020201</v>
          </cell>
          <cell r="B671" t="str">
            <v>MATERIALES Y SUMINISTROS</v>
          </cell>
          <cell r="C671">
            <v>0</v>
          </cell>
          <cell r="D671">
            <v>0</v>
          </cell>
          <cell r="E671">
            <v>0</v>
          </cell>
          <cell r="F671">
            <v>166228987</v>
          </cell>
          <cell r="G671">
            <v>0</v>
          </cell>
          <cell r="H671">
            <v>166228987</v>
          </cell>
          <cell r="I671">
            <v>474474647</v>
          </cell>
          <cell r="J671">
            <v>0</v>
          </cell>
          <cell r="K671">
            <v>474474647</v>
          </cell>
          <cell r="L671">
            <v>640703634</v>
          </cell>
        </row>
        <row r="672">
          <cell r="A672" t="str">
            <v>D35020200030350202602020201002</v>
          </cell>
          <cell r="B672" t="str">
            <v>PRODUCTOS ALIMENTICIOS, BEBIDAS Y TABACO; TEXTILES, PRENDAS DE VESTIR Y PRODUCTOS DE CUERO</v>
          </cell>
          <cell r="C672">
            <v>0</v>
          </cell>
          <cell r="D672">
            <v>0</v>
          </cell>
          <cell r="E672">
            <v>0</v>
          </cell>
          <cell r="F672">
            <v>52034144</v>
          </cell>
          <cell r="G672">
            <v>0</v>
          </cell>
          <cell r="H672">
            <v>52034144</v>
          </cell>
          <cell r="I672">
            <v>149285195</v>
          </cell>
          <cell r="J672">
            <v>0</v>
          </cell>
          <cell r="K672">
            <v>149285195</v>
          </cell>
          <cell r="L672">
            <v>201319339</v>
          </cell>
        </row>
        <row r="673">
          <cell r="A673" t="str">
            <v>D35020200030350202602020201002007</v>
          </cell>
          <cell r="B673" t="str">
            <v>ARTÍCULOS TEXTILES (EXCEPTO PRENDAS DE VESTIR)</v>
          </cell>
          <cell r="C673">
            <v>0</v>
          </cell>
          <cell r="D673">
            <v>0</v>
          </cell>
          <cell r="E673">
            <v>0</v>
          </cell>
          <cell r="F673">
            <v>39602225</v>
          </cell>
          <cell r="G673">
            <v>0</v>
          </cell>
          <cell r="H673">
            <v>39602225</v>
          </cell>
          <cell r="I673">
            <v>110619108</v>
          </cell>
          <cell r="J673">
            <v>0</v>
          </cell>
          <cell r="K673">
            <v>110619108</v>
          </cell>
          <cell r="L673">
            <v>150221333</v>
          </cell>
        </row>
        <row r="674">
          <cell r="A674" t="str">
            <v>D35020200030350202602020201002008</v>
          </cell>
          <cell r="B674" t="str">
            <v>DOTACIÓN (PRENDAS DE VESTIR Y CALZADO)</v>
          </cell>
          <cell r="C674">
            <v>0</v>
          </cell>
          <cell r="D674">
            <v>0</v>
          </cell>
          <cell r="E674">
            <v>0</v>
          </cell>
          <cell r="F674">
            <v>6629411</v>
          </cell>
          <cell r="G674">
            <v>0</v>
          </cell>
          <cell r="H674">
            <v>6629411</v>
          </cell>
          <cell r="I674">
            <v>34872800</v>
          </cell>
          <cell r="J674">
            <v>0</v>
          </cell>
          <cell r="K674">
            <v>34872800</v>
          </cell>
          <cell r="L674">
            <v>41502211</v>
          </cell>
        </row>
        <row r="675">
          <cell r="A675" t="str">
            <v>D35020200030350202602020201002009</v>
          </cell>
          <cell r="B675" t="str">
            <v>CUERO Y PRODUCTOS DE CUERO; CALZADO</v>
          </cell>
          <cell r="C675">
            <v>0</v>
          </cell>
          <cell r="D675">
            <v>0</v>
          </cell>
          <cell r="E675">
            <v>0</v>
          </cell>
          <cell r="F675">
            <v>5802508</v>
          </cell>
          <cell r="G675">
            <v>0</v>
          </cell>
          <cell r="H675">
            <v>5802508</v>
          </cell>
          <cell r="I675">
            <v>3793287</v>
          </cell>
          <cell r="J675">
            <v>0</v>
          </cell>
          <cell r="K675">
            <v>3793287</v>
          </cell>
          <cell r="L675">
            <v>9595795</v>
          </cell>
        </row>
        <row r="676">
          <cell r="A676" t="str">
            <v>D35020200030350202602020201003</v>
          </cell>
          <cell r="B676" t="str">
            <v>OTROS BIENES TRANSPORTABLES (EXCEPTO PRODUCTOS METÁLICOS, MAQUINARIA Y EQUIPO)</v>
          </cell>
          <cell r="C676">
            <v>0</v>
          </cell>
          <cell r="D676">
            <v>0</v>
          </cell>
          <cell r="E676">
            <v>0</v>
          </cell>
          <cell r="F676">
            <v>111879682</v>
          </cell>
          <cell r="G676">
            <v>0</v>
          </cell>
          <cell r="H676">
            <v>111879682</v>
          </cell>
          <cell r="I676">
            <v>320863232</v>
          </cell>
          <cell r="J676">
            <v>0</v>
          </cell>
          <cell r="K676">
            <v>320863232</v>
          </cell>
          <cell r="L676">
            <v>432742914</v>
          </cell>
        </row>
        <row r="677">
          <cell r="A677" t="str">
            <v>D35020200030350202602020201003001</v>
          </cell>
          <cell r="B677" t="str">
            <v>PRODUCTOS DE MADERA, CORCHO, CESTERÍA Y ESPARTERÍA</v>
          </cell>
          <cell r="C677">
            <v>0</v>
          </cell>
          <cell r="D677">
            <v>0</v>
          </cell>
          <cell r="E677">
            <v>0</v>
          </cell>
          <cell r="F677">
            <v>98245173</v>
          </cell>
          <cell r="G677">
            <v>0</v>
          </cell>
          <cell r="H677">
            <v>98245173</v>
          </cell>
          <cell r="I677">
            <v>274934897</v>
          </cell>
          <cell r="J677">
            <v>0</v>
          </cell>
          <cell r="K677">
            <v>274934897</v>
          </cell>
          <cell r="L677">
            <v>373180070</v>
          </cell>
        </row>
        <row r="678">
          <cell r="A678" t="str">
            <v>D35020200030350202602020201003007</v>
          </cell>
          <cell r="B678" t="str">
            <v>VIDRIO Y PRODUCTOS DE VIDRIO Y OTROS PRODUCTOS NO METÁLICOS N.C.P.</v>
          </cell>
          <cell r="C678">
            <v>0</v>
          </cell>
          <cell r="D678">
            <v>0</v>
          </cell>
          <cell r="E678">
            <v>0</v>
          </cell>
          <cell r="F678">
            <v>11611959</v>
          </cell>
          <cell r="G678">
            <v>0</v>
          </cell>
          <cell r="H678">
            <v>11611959</v>
          </cell>
          <cell r="I678">
            <v>27169000</v>
          </cell>
          <cell r="J678">
            <v>0</v>
          </cell>
          <cell r="K678">
            <v>27169000</v>
          </cell>
          <cell r="L678">
            <v>38780959</v>
          </cell>
        </row>
        <row r="679">
          <cell r="A679" t="str">
            <v>D3502020003035020260202020100300702</v>
          </cell>
          <cell r="B679" t="str">
            <v>ARTÍCULOS DE CERÁMICA NO ESTRUCTURAL</v>
          </cell>
          <cell r="C679">
            <v>0</v>
          </cell>
          <cell r="D679">
            <v>0</v>
          </cell>
          <cell r="E679">
            <v>0</v>
          </cell>
          <cell r="F679">
            <v>11611959</v>
          </cell>
          <cell r="G679">
            <v>0</v>
          </cell>
          <cell r="H679">
            <v>11611959</v>
          </cell>
          <cell r="I679">
            <v>27169000</v>
          </cell>
          <cell r="J679">
            <v>0</v>
          </cell>
          <cell r="K679">
            <v>27169000</v>
          </cell>
          <cell r="L679">
            <v>38780959</v>
          </cell>
        </row>
        <row r="680">
          <cell r="A680" t="str">
            <v>D35020200030350202602020201003008</v>
          </cell>
          <cell r="B680" t="str">
            <v>OTROS BIENES TRANSPORTABLES N.C.P.</v>
          </cell>
          <cell r="C680">
            <v>0</v>
          </cell>
          <cell r="D680">
            <v>0</v>
          </cell>
          <cell r="E680">
            <v>0</v>
          </cell>
          <cell r="F680">
            <v>2022550</v>
          </cell>
          <cell r="G680">
            <v>0</v>
          </cell>
          <cell r="H680">
            <v>2022550</v>
          </cell>
          <cell r="I680">
            <v>18759335</v>
          </cell>
          <cell r="J680">
            <v>0</v>
          </cell>
          <cell r="K680">
            <v>18759335</v>
          </cell>
          <cell r="L680">
            <v>20781885</v>
          </cell>
        </row>
        <row r="681">
          <cell r="A681" t="str">
            <v>D3502020003035020260202020100300801</v>
          </cell>
          <cell r="B681" t="str">
            <v>MUEBLES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D3502020003035020260202020100300802</v>
          </cell>
          <cell r="B682" t="str">
            <v>JOYAS Y ARTÍCULOS CONEXOS</v>
          </cell>
          <cell r="C682">
            <v>0</v>
          </cell>
          <cell r="D682">
            <v>0</v>
          </cell>
          <cell r="E682">
            <v>0</v>
          </cell>
          <cell r="F682">
            <v>2022550</v>
          </cell>
          <cell r="G682">
            <v>0</v>
          </cell>
          <cell r="H682">
            <v>2022550</v>
          </cell>
          <cell r="I682">
            <v>18759335</v>
          </cell>
          <cell r="J682">
            <v>0</v>
          </cell>
          <cell r="K682">
            <v>18759335</v>
          </cell>
          <cell r="L682">
            <v>20781885</v>
          </cell>
        </row>
        <row r="683">
          <cell r="A683" t="str">
            <v>D3502020003035020260202020100300809</v>
          </cell>
          <cell r="B683" t="str">
            <v>OTROS ARTÍCULOS MANUFACTURADOS N.C.P.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D35020200030350202602020201004</v>
          </cell>
          <cell r="B684" t="str">
            <v>PRODUCTOS METÁLICOS Y PAQUETES DE SOFTWARE</v>
          </cell>
          <cell r="C684">
            <v>0</v>
          </cell>
          <cell r="D684">
            <v>0</v>
          </cell>
          <cell r="E684">
            <v>0</v>
          </cell>
          <cell r="F684">
            <v>2315161</v>
          </cell>
          <cell r="G684">
            <v>0</v>
          </cell>
          <cell r="H684">
            <v>2315161</v>
          </cell>
          <cell r="I684">
            <v>4326220</v>
          </cell>
          <cell r="J684">
            <v>0</v>
          </cell>
          <cell r="K684">
            <v>4326220</v>
          </cell>
          <cell r="L684">
            <v>6641381</v>
          </cell>
        </row>
        <row r="685">
          <cell r="A685" t="str">
            <v>D35020200030350202602020201004002</v>
          </cell>
          <cell r="B685" t="str">
            <v>PRODUCTOS METÁLICOS ELABORADOS (EXCEPTO MAQUINARIA Y EQUIPO)</v>
          </cell>
          <cell r="C685">
            <v>0</v>
          </cell>
          <cell r="D685">
            <v>0</v>
          </cell>
          <cell r="E685">
            <v>0</v>
          </cell>
          <cell r="F685">
            <v>2315161</v>
          </cell>
          <cell r="G685">
            <v>0</v>
          </cell>
          <cell r="H685">
            <v>2315161</v>
          </cell>
          <cell r="I685">
            <v>4326220</v>
          </cell>
          <cell r="J685">
            <v>0</v>
          </cell>
          <cell r="K685">
            <v>4326220</v>
          </cell>
          <cell r="L685">
            <v>6641381</v>
          </cell>
        </row>
        <row r="686">
          <cell r="A686" t="str">
            <v>D35020200030350202602020202</v>
          </cell>
          <cell r="B686" t="str">
            <v>ADQUISICIÓN DE SERVICIOS</v>
          </cell>
          <cell r="C686">
            <v>0</v>
          </cell>
          <cell r="D686">
            <v>0</v>
          </cell>
          <cell r="E686">
            <v>0</v>
          </cell>
          <cell r="F686">
            <v>16604000</v>
          </cell>
          <cell r="G686">
            <v>0</v>
          </cell>
          <cell r="H686">
            <v>16604000</v>
          </cell>
          <cell r="I686">
            <v>257536367</v>
          </cell>
          <cell r="J686">
            <v>0</v>
          </cell>
          <cell r="K686">
            <v>257536367</v>
          </cell>
          <cell r="L686">
            <v>274140367</v>
          </cell>
        </row>
        <row r="687">
          <cell r="A687" t="str">
            <v>D35020200030350202602020202005</v>
          </cell>
          <cell r="B687" t="str">
            <v>SERVICIOS DE LA CONSTRUCCIÓN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D35020200030350202602020202005004</v>
          </cell>
          <cell r="B688" t="str">
            <v>SERVICIOS DE CONSTRUCCIÓN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D3502020003035020260202020200500404</v>
          </cell>
          <cell r="B689" t="str">
            <v>MONTAJE Y ERECCIÓN DE CONSTRUCCIONES PREFABRICADAS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D35020200030350202602020202006</v>
          </cell>
          <cell r="B690" t="str">
            <v>SERVICIOS DE ALOJAMIENTO; SERVICIOS DE SUMINISTRO DE COMIDAS Y BEBIDAS; SERVICIOS DE TRANSPORTE; Y SERVICIOS DE DISTRIBUCIÓN DE ELECTRICIDAD, GAS Y AGUA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100000000</v>
          </cell>
          <cell r="J690">
            <v>0</v>
          </cell>
          <cell r="K690">
            <v>100000000</v>
          </cell>
          <cell r="L690">
            <v>100000000</v>
          </cell>
        </row>
        <row r="691">
          <cell r="A691" t="str">
            <v>D35020200030350202602020202006004</v>
          </cell>
          <cell r="B691" t="str">
            <v>SERVICIOS DE TRANSPORTE DE PASAJEROS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100000000</v>
          </cell>
          <cell r="J691">
            <v>0</v>
          </cell>
          <cell r="K691">
            <v>100000000</v>
          </cell>
          <cell r="L691">
            <v>100000000</v>
          </cell>
        </row>
        <row r="692">
          <cell r="A692" t="str">
            <v>D35020200030350202602020202008</v>
          </cell>
          <cell r="B692" t="str">
            <v>SERVICIOS PRESTADOS A LAS EMPRESAS Y SERVICIOS DE PRODUCCIÓN</v>
          </cell>
          <cell r="C692">
            <v>0</v>
          </cell>
          <cell r="D692">
            <v>0</v>
          </cell>
          <cell r="E692">
            <v>0</v>
          </cell>
          <cell r="F692">
            <v>16604000</v>
          </cell>
          <cell r="G692">
            <v>0</v>
          </cell>
          <cell r="H692">
            <v>16604000</v>
          </cell>
          <cell r="I692">
            <v>157536367</v>
          </cell>
          <cell r="J692">
            <v>0</v>
          </cell>
          <cell r="K692">
            <v>157536367</v>
          </cell>
          <cell r="L692">
            <v>174140367</v>
          </cell>
        </row>
        <row r="693">
          <cell r="A693" t="str">
            <v>D35020200030350202602020202008003</v>
          </cell>
          <cell r="B693" t="str">
            <v>OTROS SERVICIOS PROFESIONALES, CIENTÍFICOS Y TÉCNICOS</v>
          </cell>
          <cell r="C693">
            <v>0</v>
          </cell>
          <cell r="D693">
            <v>0</v>
          </cell>
          <cell r="E693">
            <v>0</v>
          </cell>
          <cell r="F693">
            <v>5600000</v>
          </cell>
          <cell r="G693">
            <v>0</v>
          </cell>
          <cell r="H693">
            <v>5600000</v>
          </cell>
          <cell r="I693">
            <v>81138334</v>
          </cell>
          <cell r="J693">
            <v>0</v>
          </cell>
          <cell r="K693">
            <v>81138334</v>
          </cell>
          <cell r="L693">
            <v>86738334</v>
          </cell>
        </row>
        <row r="694">
          <cell r="A694" t="str">
            <v>D3502020003035020260202020200800301</v>
          </cell>
          <cell r="B694" t="str">
            <v>SERVICIOS DE CONSULTORÍA EN ADMINISTRACIÓN Y SERVICIOS DE GESTIÓN; SERVICIOS DE TECNOLOGÍA DE LA INFORMACIÓN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19371667</v>
          </cell>
          <cell r="J694">
            <v>0</v>
          </cell>
          <cell r="K694">
            <v>19371667</v>
          </cell>
          <cell r="L694">
            <v>19371667</v>
          </cell>
        </row>
        <row r="695">
          <cell r="A695" t="str">
            <v>D3502020003035020260202020200800307</v>
          </cell>
          <cell r="B695" t="str">
            <v>SERVICIOS DE INVESTIGACIÓN DE MERCADOS Y DE ENCUESTAS DE OPINIÓN PÚBLICA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D3502020003035020260202020200800308</v>
          </cell>
          <cell r="B696" t="str">
            <v>SERVICIOS FOTOGRÁFICOS Y SERVICIOS DE REVELADO FOTOGRÁFICO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10500000</v>
          </cell>
          <cell r="J696">
            <v>0</v>
          </cell>
          <cell r="K696">
            <v>10500000</v>
          </cell>
          <cell r="L696">
            <v>10500000</v>
          </cell>
        </row>
        <row r="697">
          <cell r="A697" t="str">
            <v>D3502020003035020260202020200800309</v>
          </cell>
          <cell r="B697" t="str">
            <v>OTROS SERVICIOS PROFESIONALES Y TÉCNICOS N.C.P.</v>
          </cell>
          <cell r="C697">
            <v>0</v>
          </cell>
          <cell r="D697">
            <v>0</v>
          </cell>
          <cell r="E697">
            <v>0</v>
          </cell>
          <cell r="F697">
            <v>5600000</v>
          </cell>
          <cell r="G697">
            <v>0</v>
          </cell>
          <cell r="H697">
            <v>5600000</v>
          </cell>
          <cell r="I697">
            <v>51266667</v>
          </cell>
          <cell r="J697">
            <v>0</v>
          </cell>
          <cell r="K697">
            <v>51266667</v>
          </cell>
          <cell r="L697">
            <v>56866667</v>
          </cell>
        </row>
        <row r="698">
          <cell r="A698" t="str">
            <v>D35020200030350202602020202008005</v>
          </cell>
          <cell r="B698" t="str">
            <v>SERVICIOS DE SOPORTE</v>
          </cell>
          <cell r="C698">
            <v>0</v>
          </cell>
          <cell r="D698">
            <v>0</v>
          </cell>
          <cell r="E698">
            <v>0</v>
          </cell>
          <cell r="F698">
            <v>11004000</v>
          </cell>
          <cell r="G698">
            <v>0</v>
          </cell>
          <cell r="H698">
            <v>11004000</v>
          </cell>
          <cell r="I698">
            <v>76398033</v>
          </cell>
          <cell r="J698">
            <v>0</v>
          </cell>
          <cell r="K698">
            <v>76398033</v>
          </cell>
          <cell r="L698">
            <v>87402033</v>
          </cell>
        </row>
        <row r="699">
          <cell r="A699" t="str">
            <v>D3502020003035020260202020200800509</v>
          </cell>
          <cell r="B699" t="str">
            <v>OTROS SERVICIOS AUXILIARES</v>
          </cell>
          <cell r="C699">
            <v>0</v>
          </cell>
          <cell r="D699">
            <v>0</v>
          </cell>
          <cell r="E699">
            <v>0</v>
          </cell>
          <cell r="F699">
            <v>11004000</v>
          </cell>
          <cell r="G699">
            <v>0</v>
          </cell>
          <cell r="H699">
            <v>11004000</v>
          </cell>
          <cell r="I699">
            <v>76398033</v>
          </cell>
          <cell r="J699">
            <v>0</v>
          </cell>
          <cell r="K699">
            <v>76398033</v>
          </cell>
          <cell r="L699">
            <v>87402033</v>
          </cell>
        </row>
        <row r="700">
          <cell r="A700" t="str">
            <v>D35020200030350202603</v>
          </cell>
          <cell r="B700" t="str">
            <v>FORTALECER LAS ACTIVIDADES DE LOS LABORATORIOS DE INNOVACIÓN Y DISEÑO EN LOS 32 DEPARTAMENTOS Y LA CIUDAD DE BOGOTÁ</v>
          </cell>
          <cell r="C700">
            <v>40000000</v>
          </cell>
          <cell r="D700">
            <v>0</v>
          </cell>
          <cell r="E700">
            <v>40000000</v>
          </cell>
          <cell r="F700">
            <v>29221241</v>
          </cell>
          <cell r="G700">
            <v>0</v>
          </cell>
          <cell r="H700">
            <v>29221241</v>
          </cell>
          <cell r="I700">
            <v>130789452</v>
          </cell>
          <cell r="J700">
            <v>0</v>
          </cell>
          <cell r="K700">
            <v>130789452</v>
          </cell>
          <cell r="L700">
            <v>160010693</v>
          </cell>
        </row>
        <row r="701">
          <cell r="A701" t="str">
            <v>D35020200030350202603020201</v>
          </cell>
          <cell r="B701" t="str">
            <v>MATERIALES Y SUMINISTROS</v>
          </cell>
          <cell r="C701">
            <v>0</v>
          </cell>
          <cell r="D701">
            <v>0</v>
          </cell>
          <cell r="E701">
            <v>0</v>
          </cell>
          <cell r="F701">
            <v>17699000</v>
          </cell>
          <cell r="G701">
            <v>0</v>
          </cell>
          <cell r="H701">
            <v>17699000</v>
          </cell>
          <cell r="I701">
            <v>32301000</v>
          </cell>
          <cell r="J701">
            <v>0</v>
          </cell>
          <cell r="K701">
            <v>32301000</v>
          </cell>
          <cell r="L701">
            <v>50000000</v>
          </cell>
        </row>
        <row r="702">
          <cell r="A702" t="str">
            <v>D35020200030350202603020201003</v>
          </cell>
          <cell r="B702" t="str">
            <v>OTROS BIENES TRANSPORTABLES (EXCEPTO PRODUCTOS METÁLICOS, MAQUINARIA Y EQUIPO)</v>
          </cell>
          <cell r="C702">
            <v>0</v>
          </cell>
          <cell r="D702">
            <v>0</v>
          </cell>
          <cell r="E702">
            <v>0</v>
          </cell>
          <cell r="F702">
            <v>17699000</v>
          </cell>
          <cell r="G702">
            <v>0</v>
          </cell>
          <cell r="H702">
            <v>17699000</v>
          </cell>
          <cell r="I702">
            <v>32301000</v>
          </cell>
          <cell r="J702">
            <v>0</v>
          </cell>
          <cell r="K702">
            <v>32301000</v>
          </cell>
          <cell r="L702">
            <v>50000000</v>
          </cell>
        </row>
        <row r="703">
          <cell r="A703" t="str">
            <v>D35020200030350202603020201003001</v>
          </cell>
          <cell r="B703" t="str">
            <v>PRODUCTOS DE MADERA  CORCHO  CESTERÍA Y ESPARTERÍA</v>
          </cell>
          <cell r="C703">
            <v>0</v>
          </cell>
          <cell r="D703">
            <v>0</v>
          </cell>
          <cell r="E703">
            <v>0</v>
          </cell>
          <cell r="F703">
            <v>17699000</v>
          </cell>
          <cell r="G703">
            <v>0</v>
          </cell>
          <cell r="H703">
            <v>17699000</v>
          </cell>
          <cell r="I703">
            <v>32301000</v>
          </cell>
          <cell r="J703">
            <v>0</v>
          </cell>
          <cell r="K703">
            <v>32301000</v>
          </cell>
          <cell r="L703">
            <v>50000000</v>
          </cell>
        </row>
        <row r="704">
          <cell r="A704" t="str">
            <v>D35020200030350202603020201003002</v>
          </cell>
          <cell r="B704" t="str">
            <v>PASTA O PULPA, PAPEL Y PRODUCTOS DE PAPEL; IMPRESOS Y ARTÍCULOS RELACIONADOS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 t="str">
            <v>D3502020003035020260302020100300201</v>
          </cell>
          <cell r="B705" t="str">
            <v>PASTA DE PAPEL, PAPEL Y CARTÓN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D35020200030350202603020202</v>
          </cell>
          <cell r="B706" t="str">
            <v>ADQUISICIÓN DE SERVICIOS</v>
          </cell>
          <cell r="C706">
            <v>40000000</v>
          </cell>
          <cell r="D706">
            <v>0</v>
          </cell>
          <cell r="E706">
            <v>40000000</v>
          </cell>
          <cell r="F706">
            <v>11522241</v>
          </cell>
          <cell r="G706">
            <v>0</v>
          </cell>
          <cell r="H706">
            <v>11522241</v>
          </cell>
          <cell r="I706">
            <v>98488452</v>
          </cell>
          <cell r="J706">
            <v>0</v>
          </cell>
          <cell r="K706">
            <v>98488452</v>
          </cell>
          <cell r="L706">
            <v>110010693</v>
          </cell>
        </row>
        <row r="707">
          <cell r="A707" t="str">
            <v>D35020200030350202603020202006</v>
          </cell>
          <cell r="B707" t="str">
            <v>SERVICIOS DE ALOJAMIENTO; SERVICIOS DE SUMINISTRO DE COMIDAS Y BEBIDAS; SERVICIOS DE TRANSPORTE; Y SERVICIOS DE DISTRIBUCIÓN DE ELECTRICIDAD, GAS Y AGUA</v>
          </cell>
          <cell r="C707">
            <v>40000000</v>
          </cell>
          <cell r="D707">
            <v>0</v>
          </cell>
          <cell r="E707">
            <v>40000000</v>
          </cell>
          <cell r="F707">
            <v>11522241</v>
          </cell>
          <cell r="G707">
            <v>0</v>
          </cell>
          <cell r="H707">
            <v>11522241</v>
          </cell>
          <cell r="I707">
            <v>97764000</v>
          </cell>
          <cell r="J707">
            <v>0</v>
          </cell>
          <cell r="K707">
            <v>97764000</v>
          </cell>
          <cell r="L707">
            <v>109286241</v>
          </cell>
        </row>
        <row r="708">
          <cell r="A708" t="str">
            <v>D35020200030350202603020202006004</v>
          </cell>
          <cell r="B708" t="str">
            <v>SERVICIOS DE TRANSPORTE DE PASAJEROS</v>
          </cell>
          <cell r="C708">
            <v>40000000</v>
          </cell>
          <cell r="D708">
            <v>0</v>
          </cell>
          <cell r="E708">
            <v>40000000</v>
          </cell>
          <cell r="F708">
            <v>1000000</v>
          </cell>
          <cell r="G708">
            <v>0</v>
          </cell>
          <cell r="H708">
            <v>1000000</v>
          </cell>
          <cell r="I708">
            <v>94127381</v>
          </cell>
          <cell r="J708">
            <v>0</v>
          </cell>
          <cell r="K708">
            <v>94127381</v>
          </cell>
          <cell r="L708">
            <v>95127381</v>
          </cell>
        </row>
        <row r="709">
          <cell r="A709" t="str">
            <v>D35020200030350202603020202006008</v>
          </cell>
          <cell r="B709" t="str">
            <v>SERVICIOS POSTALES Y DE MENSAJERÍA</v>
          </cell>
          <cell r="C709">
            <v>0</v>
          </cell>
          <cell r="D709">
            <v>0</v>
          </cell>
          <cell r="E709">
            <v>0</v>
          </cell>
          <cell r="F709">
            <v>10522241</v>
          </cell>
          <cell r="G709">
            <v>0</v>
          </cell>
          <cell r="H709">
            <v>10522241</v>
          </cell>
          <cell r="I709">
            <v>3636619</v>
          </cell>
          <cell r="J709">
            <v>0</v>
          </cell>
          <cell r="K709">
            <v>3636619</v>
          </cell>
          <cell r="L709">
            <v>14158860</v>
          </cell>
        </row>
        <row r="710">
          <cell r="A710" t="str">
            <v>D35020200030350202603020202008</v>
          </cell>
          <cell r="B710" t="str">
            <v>SERVICIOS PRESTADOS A LAS EMPRESAS Y SERVICIOS DE PRODUCCIÓN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D35020200030350202603020202008003</v>
          </cell>
          <cell r="B711" t="str">
            <v>OTROS SERVICIOS PROFESIONALES, CIENTÍFICOS Y TÉCNICOS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D3502020003035020260302020200800301</v>
          </cell>
          <cell r="B712" t="str">
            <v>SERVICIOS DE CONSULTORÍA EN ADMINISTRACIÓN Y SERVICIOS DE GESTIÓN; SERVICIOS DE TECNOLOGÍA DE LA INFORMACIÓN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 t="str">
            <v>D35020200030350202603020202008005</v>
          </cell>
          <cell r="B713" t="str">
            <v>SERVICIOS DE SOPORTE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 t="str">
            <v>D3502020003035020260302020200800509</v>
          </cell>
          <cell r="B714" t="str">
            <v>OTROS SERVICIOS AUXILIARES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 t="str">
            <v>D35020200030350202603020202010</v>
          </cell>
          <cell r="B715" t="str">
            <v>VIÁTICOS DE LOS FUNCIONARIOS EN COMISIÓN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724452</v>
          </cell>
          <cell r="J715">
            <v>0</v>
          </cell>
          <cell r="K715">
            <v>724452</v>
          </cell>
          <cell r="L715">
            <v>724452</v>
          </cell>
        </row>
        <row r="716">
          <cell r="A716" t="str">
            <v>D350202000303502107</v>
          </cell>
          <cell r="B716" t="str">
            <v>SERVICIO DE INFORMACIÓN SOBRE EL SECTOR ARTESANAL</v>
          </cell>
          <cell r="C716">
            <v>52834998</v>
          </cell>
          <cell r="D716">
            <v>0</v>
          </cell>
          <cell r="E716">
            <v>52834998</v>
          </cell>
          <cell r="F716">
            <v>30500499</v>
          </cell>
          <cell r="G716">
            <v>0</v>
          </cell>
          <cell r="H716">
            <v>30500499</v>
          </cell>
          <cell r="I716">
            <v>108487515</v>
          </cell>
          <cell r="J716">
            <v>0</v>
          </cell>
          <cell r="K716">
            <v>108487515</v>
          </cell>
          <cell r="L716">
            <v>138988014</v>
          </cell>
        </row>
        <row r="717">
          <cell r="A717" t="str">
            <v>D35020200030350210702</v>
          </cell>
          <cell r="B717" t="str">
            <v>CONSOLIDAR EL SISTEMA DE INFORMACIÓN Y COMUNICACIÓN DE LA ACTIVIDAD ARTESANAL</v>
          </cell>
          <cell r="C717">
            <v>0</v>
          </cell>
          <cell r="D717">
            <v>0</v>
          </cell>
          <cell r="E717">
            <v>0</v>
          </cell>
          <cell r="F717">
            <v>8450000</v>
          </cell>
          <cell r="G717">
            <v>0</v>
          </cell>
          <cell r="H717">
            <v>8450000</v>
          </cell>
          <cell r="I717">
            <v>85548350</v>
          </cell>
          <cell r="J717">
            <v>0</v>
          </cell>
          <cell r="K717">
            <v>85548350</v>
          </cell>
          <cell r="L717">
            <v>93998350</v>
          </cell>
        </row>
        <row r="718">
          <cell r="A718" t="str">
            <v>D35020200030350210702020201</v>
          </cell>
          <cell r="B718" t="str">
            <v>MATERIALES Y SUMINISTROS</v>
          </cell>
          <cell r="C718">
            <v>0</v>
          </cell>
          <cell r="D718">
            <v>0</v>
          </cell>
          <cell r="E718">
            <v>0</v>
          </cell>
          <cell r="F718">
            <v>4650000</v>
          </cell>
          <cell r="G718">
            <v>0</v>
          </cell>
          <cell r="H718">
            <v>4650000</v>
          </cell>
          <cell r="I718">
            <v>10208500</v>
          </cell>
          <cell r="J718">
            <v>0</v>
          </cell>
          <cell r="K718">
            <v>10208500</v>
          </cell>
          <cell r="L718">
            <v>14858500</v>
          </cell>
        </row>
        <row r="719">
          <cell r="A719" t="str">
            <v>D35020200030350210702020201003</v>
          </cell>
          <cell r="B719" t="str">
            <v>OTROS BIENES TRANSPORTABLES (EXCEPTO PRODUCTOS METÁLICOS, MAQUINARIA Y EQUIPO)</v>
          </cell>
          <cell r="C719">
            <v>0</v>
          </cell>
          <cell r="D719">
            <v>0</v>
          </cell>
          <cell r="E719">
            <v>0</v>
          </cell>
          <cell r="F719">
            <v>4650000</v>
          </cell>
          <cell r="G719">
            <v>0</v>
          </cell>
          <cell r="H719">
            <v>4650000</v>
          </cell>
          <cell r="I719">
            <v>10208500</v>
          </cell>
          <cell r="J719">
            <v>0</v>
          </cell>
          <cell r="K719">
            <v>10208500</v>
          </cell>
          <cell r="L719">
            <v>14858500</v>
          </cell>
        </row>
        <row r="720">
          <cell r="A720" t="str">
            <v>D35020200030350210702020201003001</v>
          </cell>
          <cell r="B720" t="str">
            <v>PRODUCTOS DE MADERA, CORCHO, CESTERÍA Y ESPARTERÍA</v>
          </cell>
          <cell r="C720">
            <v>0</v>
          </cell>
          <cell r="D720">
            <v>0</v>
          </cell>
          <cell r="E720">
            <v>0</v>
          </cell>
          <cell r="F720">
            <v>4650000</v>
          </cell>
          <cell r="G720">
            <v>0</v>
          </cell>
          <cell r="H720">
            <v>4650000</v>
          </cell>
          <cell r="I720">
            <v>6460000</v>
          </cell>
          <cell r="J720">
            <v>0</v>
          </cell>
          <cell r="K720">
            <v>6460000</v>
          </cell>
          <cell r="L720">
            <v>11110000</v>
          </cell>
        </row>
        <row r="721">
          <cell r="A721" t="str">
            <v>D35020200030350210702020201003002</v>
          </cell>
          <cell r="B721" t="str">
            <v>PASTA O PULPA, PAPEL Y PRODUCTOS DE PAPEL; IMPRESOS Y ARTÍCULOS RELACIONADOS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3748500</v>
          </cell>
          <cell r="J721">
            <v>0</v>
          </cell>
          <cell r="K721">
            <v>3748500</v>
          </cell>
          <cell r="L721">
            <v>3748500</v>
          </cell>
        </row>
        <row r="722">
          <cell r="A722" t="str">
            <v>D3502020003035021070202020100300201</v>
          </cell>
          <cell r="B722" t="str">
            <v>PASTA DE PAPEL, PAPEL Y CARTÓN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3748500</v>
          </cell>
          <cell r="J722">
            <v>0</v>
          </cell>
          <cell r="K722">
            <v>3748500</v>
          </cell>
          <cell r="L722">
            <v>3748500</v>
          </cell>
        </row>
        <row r="723">
          <cell r="A723" t="str">
            <v>D35020200030350210702020201004</v>
          </cell>
          <cell r="B723" t="str">
            <v>PRODUCTOS METÁLICOS Y PAQUETES DE SOFTWARE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 t="str">
            <v>D35020200030350210702020201004005</v>
          </cell>
          <cell r="B724" t="str">
            <v>MAQUINARIA DE OFICINA, CONTABILIDAD E INFORMÁTICA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 t="str">
            <v>D3502020003035021070202020100400501</v>
          </cell>
          <cell r="B725" t="str">
            <v>MÁQUINAS PARA OFICINA Y CONTABILIDAD, Y SUS PARTES Y ACCESORIOS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 t="str">
            <v>D35020200030350210702020202</v>
          </cell>
          <cell r="B726" t="str">
            <v>ADQUISICIÓN DE SERVICIOS</v>
          </cell>
          <cell r="C726">
            <v>0</v>
          </cell>
          <cell r="D726">
            <v>0</v>
          </cell>
          <cell r="E726">
            <v>0</v>
          </cell>
          <cell r="F726">
            <v>3800000</v>
          </cell>
          <cell r="G726">
            <v>0</v>
          </cell>
          <cell r="H726">
            <v>3800000</v>
          </cell>
          <cell r="I726">
            <v>75339850</v>
          </cell>
          <cell r="J726">
            <v>0</v>
          </cell>
          <cell r="K726">
            <v>75339850</v>
          </cell>
          <cell r="L726">
            <v>79139850</v>
          </cell>
        </row>
        <row r="727">
          <cell r="A727" t="str">
            <v>D35020200030350210702020202008</v>
          </cell>
          <cell r="B727" t="str">
            <v>SERVICIOS PRESTADOS A LAS EMPRESAS Y SERVICIOS DE PRODUCCIÓN</v>
          </cell>
          <cell r="C727">
            <v>0</v>
          </cell>
          <cell r="D727">
            <v>0</v>
          </cell>
          <cell r="E727">
            <v>0</v>
          </cell>
          <cell r="F727">
            <v>3800000</v>
          </cell>
          <cell r="G727">
            <v>0</v>
          </cell>
          <cell r="H727">
            <v>3800000</v>
          </cell>
          <cell r="I727">
            <v>75339850</v>
          </cell>
          <cell r="J727">
            <v>0</v>
          </cell>
          <cell r="K727">
            <v>75339850</v>
          </cell>
          <cell r="L727">
            <v>79139850</v>
          </cell>
        </row>
        <row r="728">
          <cell r="A728" t="str">
            <v>D35020200030350210702020202008003</v>
          </cell>
          <cell r="B728" t="str">
            <v>OTROS SERVICIOS PROFESIONALES, CIENTÍFICOS Y TÉCNICOS</v>
          </cell>
          <cell r="C728">
            <v>0</v>
          </cell>
          <cell r="D728">
            <v>0</v>
          </cell>
          <cell r="E728">
            <v>0</v>
          </cell>
          <cell r="F728">
            <v>3800000</v>
          </cell>
          <cell r="G728">
            <v>0</v>
          </cell>
          <cell r="H728">
            <v>3800000</v>
          </cell>
          <cell r="I728">
            <v>75339850</v>
          </cell>
          <cell r="J728">
            <v>0</v>
          </cell>
          <cell r="K728">
            <v>75339850</v>
          </cell>
          <cell r="L728">
            <v>79139850</v>
          </cell>
        </row>
        <row r="729">
          <cell r="A729" t="str">
            <v>D3502020003035021070202020200800301</v>
          </cell>
          <cell r="B729" t="str">
            <v>SERVICIOS DE CONSULTORÍA EN ADMINISTRACIÓN Y SERVICIOS DE GESTIÓN; SERVICIOS DE TECNOLOGÍA DE LA INFORMACIÓN</v>
          </cell>
          <cell r="C729">
            <v>0</v>
          </cell>
          <cell r="D729">
            <v>0</v>
          </cell>
          <cell r="E729">
            <v>0</v>
          </cell>
          <cell r="F729">
            <v>3800000</v>
          </cell>
          <cell r="G729">
            <v>0</v>
          </cell>
          <cell r="H729">
            <v>3800000</v>
          </cell>
          <cell r="I729">
            <v>58900000</v>
          </cell>
          <cell r="J729">
            <v>0</v>
          </cell>
          <cell r="K729">
            <v>58900000</v>
          </cell>
          <cell r="L729">
            <v>62700000</v>
          </cell>
        </row>
        <row r="730">
          <cell r="A730" t="str">
            <v>D3502020003035021070202020200800306</v>
          </cell>
          <cell r="B730" t="str">
            <v>SERVICIOS DE PUBLICIDAD Y EL SUMINISTRO DE ESPACIO O TIEMPO PUBLICITARIOS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16439850</v>
          </cell>
          <cell r="J730">
            <v>0</v>
          </cell>
          <cell r="K730">
            <v>16439850</v>
          </cell>
          <cell r="L730">
            <v>16439850</v>
          </cell>
        </row>
        <row r="731">
          <cell r="A731" t="str">
            <v>D3502020003035021070202020200800309</v>
          </cell>
          <cell r="B731" t="str">
            <v>OTROS SERVICIOS PROFESIONALES Y TÉCNICOS N.C.P.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 t="str">
            <v>D35020200030350210702020202008004</v>
          </cell>
          <cell r="B732" t="str">
            <v>SERVICIOS DE TELECOMUNICACIONES, TRANSMISIÓN Y SUMINISTRO DE INFORMACIÓN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 t="str">
            <v>D3502020003035021070202020200800406</v>
          </cell>
          <cell r="B733" t="str">
            <v>SERVICIOS DE PROGRAMACIÓN, DISTRIBUCIÓN Y TRANSMISIÓN DE PROGRAMAS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 t="str">
            <v>D35020200030350210702020202008005</v>
          </cell>
          <cell r="B734" t="str">
            <v>SERVICIOS DE SOPORTE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 t="str">
            <v>D3502020003035021070202020200800509</v>
          </cell>
          <cell r="B735" t="str">
            <v>OTROS SERVICIOS AUXILIARES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 t="str">
            <v>D35020200030350210702020202008007</v>
          </cell>
          <cell r="B736" t="str">
            <v>SERVICIOS DE MANTENIMIENTO, REPARACIÓN E INSTALACIÓN (EXCEPTO SERVICIOS DE CONSTRUCCIÓN)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 t="str">
            <v>D3502020003035021070202020200800701</v>
          </cell>
          <cell r="B737" t="str">
            <v>SERVICIOS DE MANTENIMIENTO Y REPARACIÓN DE PRODUCTOS METÁLICOS ELABORADOS, MAQUINARIA Y EQUIPO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 t="str">
            <v>D35020200030350210703</v>
          </cell>
          <cell r="B738" t="str">
            <v>FORTALECER EL OBSERVATORIO DE LA ACTIVIDAD ARTESANAL</v>
          </cell>
          <cell r="C738">
            <v>52834998</v>
          </cell>
          <cell r="D738">
            <v>0</v>
          </cell>
          <cell r="E738">
            <v>52834998</v>
          </cell>
          <cell r="F738">
            <v>22050499</v>
          </cell>
          <cell r="G738">
            <v>0</v>
          </cell>
          <cell r="H738">
            <v>22050499</v>
          </cell>
          <cell r="I738">
            <v>22939165</v>
          </cell>
          <cell r="J738">
            <v>0</v>
          </cell>
          <cell r="K738">
            <v>22939165</v>
          </cell>
          <cell r="L738">
            <v>44989664</v>
          </cell>
        </row>
        <row r="739">
          <cell r="A739" t="str">
            <v>D35020200030350210703020202</v>
          </cell>
          <cell r="B739" t="str">
            <v>ADQUISICIÓN DE SERVICIOS</v>
          </cell>
          <cell r="C739">
            <v>52834998</v>
          </cell>
          <cell r="D739">
            <v>0</v>
          </cell>
          <cell r="E739">
            <v>52834998</v>
          </cell>
          <cell r="F739">
            <v>22050499</v>
          </cell>
          <cell r="G739">
            <v>0</v>
          </cell>
          <cell r="H739">
            <v>22050499</v>
          </cell>
          <cell r="I739">
            <v>22939165</v>
          </cell>
          <cell r="J739">
            <v>0</v>
          </cell>
          <cell r="K739">
            <v>22939165</v>
          </cell>
          <cell r="L739">
            <v>44989664</v>
          </cell>
        </row>
        <row r="740">
          <cell r="A740" t="str">
            <v>D35020200030350210703020202008</v>
          </cell>
          <cell r="B740" t="str">
            <v>SERVICIOS PRESTADOS A LAS EMPRESAS Y SERVICIOS DE PRODUCCIÓN</v>
          </cell>
          <cell r="C740">
            <v>52834998</v>
          </cell>
          <cell r="D740">
            <v>0</v>
          </cell>
          <cell r="E740">
            <v>52834998</v>
          </cell>
          <cell r="F740">
            <v>22050499</v>
          </cell>
          <cell r="G740">
            <v>0</v>
          </cell>
          <cell r="H740">
            <v>22050499</v>
          </cell>
          <cell r="I740">
            <v>22939165</v>
          </cell>
          <cell r="J740">
            <v>0</v>
          </cell>
          <cell r="K740">
            <v>22939165</v>
          </cell>
          <cell r="L740">
            <v>44989664</v>
          </cell>
        </row>
        <row r="741">
          <cell r="A741" t="str">
            <v>D35020200030350210703020202008003</v>
          </cell>
          <cell r="B741" t="str">
            <v>OTROS SERVICIOS PROFESIONALES, CIENTÍFICOS Y TÉCNICOS</v>
          </cell>
          <cell r="C741">
            <v>52834998</v>
          </cell>
          <cell r="D741">
            <v>0</v>
          </cell>
          <cell r="E741">
            <v>52834998</v>
          </cell>
          <cell r="F741">
            <v>22050499</v>
          </cell>
          <cell r="G741">
            <v>0</v>
          </cell>
          <cell r="H741">
            <v>22050499</v>
          </cell>
          <cell r="I741">
            <v>22939165</v>
          </cell>
          <cell r="J741">
            <v>0</v>
          </cell>
          <cell r="K741">
            <v>22939165</v>
          </cell>
          <cell r="L741">
            <v>44989664</v>
          </cell>
        </row>
        <row r="742">
          <cell r="A742" t="str">
            <v>D3502020003035021070302020200800301</v>
          </cell>
          <cell r="B742" t="str">
            <v>SERVICIOS DE CONSULTORÍA EN ADMINISTRACIÓN Y SERVICIOS DE GESTIÓN; SERVICIOS DE TECNOLOGÍA DE LA INFORMACIÓN</v>
          </cell>
          <cell r="C742">
            <v>52834998</v>
          </cell>
          <cell r="D742">
            <v>0</v>
          </cell>
          <cell r="E742">
            <v>52834998</v>
          </cell>
          <cell r="F742">
            <v>22050499</v>
          </cell>
          <cell r="G742">
            <v>0</v>
          </cell>
          <cell r="H742">
            <v>22050499</v>
          </cell>
          <cell r="I742">
            <v>22939165</v>
          </cell>
          <cell r="J742">
            <v>0</v>
          </cell>
          <cell r="K742">
            <v>22939165</v>
          </cell>
          <cell r="L742">
            <v>44989664</v>
          </cell>
        </row>
        <row r="743">
          <cell r="A743" t="str">
            <v>D35020200030350210703020202008005</v>
          </cell>
          <cell r="B743" t="str">
            <v>SERVICIOS DE SOPORTE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 t="str">
            <v>D3502020003035021070302020200800509</v>
          </cell>
          <cell r="B744" t="str">
            <v>OTROS SERVICIOS AUXILIARES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 t="str">
            <v>D35020200030350210703020202009</v>
          </cell>
          <cell r="B745" t="str">
            <v>SERVICIOS PARA LA COMUNIDAD, SOCIALES Y PERSONALES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 t="str">
            <v>D35020200030350210703020202009006</v>
          </cell>
          <cell r="B746" t="str">
            <v>SERVICIOS DE ESPARCIMIENTO, CULTURALES Y DEPORTIVOS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D3502020003035021070302020200900601</v>
          </cell>
          <cell r="B747" t="str">
            <v>SERVICIOS AUDIOVISUALES Y SERVICIOS CONEXOS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 t="str">
            <v>D3502020004</v>
          </cell>
          <cell r="B748" t="str">
            <v>APOYO Y FOMENTO A LA ACTIVIDAD ARTESANAL DE LAS COMUNIDADES O GRUPOS ÉTNICOS COMO EXPRESIÓN DE SUS ECONOMÍAS PROPIAS A NIVEL NACIONAL</v>
          </cell>
          <cell r="C748">
            <v>0</v>
          </cell>
          <cell r="D748">
            <v>0</v>
          </cell>
          <cell r="E748">
            <v>0</v>
          </cell>
          <cell r="F748">
            <v>28314456</v>
          </cell>
          <cell r="G748">
            <v>7831545.7800000003</v>
          </cell>
          <cell r="H748">
            <v>36146001.780000001</v>
          </cell>
          <cell r="I748">
            <v>235830779</v>
          </cell>
          <cell r="J748">
            <v>96253727.219999999</v>
          </cell>
          <cell r="K748">
            <v>332084506.22000003</v>
          </cell>
          <cell r="L748">
            <v>368230508</v>
          </cell>
        </row>
        <row r="749">
          <cell r="A749" t="str">
            <v>D350202000403502019</v>
          </cell>
          <cell r="B749" t="str">
            <v>SERVICIO DE ASISTENCIA TÉCNICA Y ACOMPAÑAMIENTO PRODUCTIVO Y EMPRESARIAL</v>
          </cell>
          <cell r="C749">
            <v>0</v>
          </cell>
          <cell r="D749">
            <v>0</v>
          </cell>
          <cell r="E749">
            <v>0</v>
          </cell>
          <cell r="F749">
            <v>6321000</v>
          </cell>
          <cell r="G749">
            <v>0</v>
          </cell>
          <cell r="H749">
            <v>6321000</v>
          </cell>
          <cell r="I749">
            <v>39931190</v>
          </cell>
          <cell r="J749">
            <v>0</v>
          </cell>
          <cell r="K749">
            <v>39931190</v>
          </cell>
          <cell r="L749">
            <v>46252190</v>
          </cell>
        </row>
        <row r="750">
          <cell r="A750" t="str">
            <v>D35020200040350201901</v>
          </cell>
          <cell r="B750" t="str">
            <v>REALIZAR ESPACIOS DE TRASMISIÓN DE SABERES Y RECUPERACIÓN DE REFERENTES CULTURALES DE LAS COMUNIDADES Y/O GRUPOS ÉTNICOS</v>
          </cell>
          <cell r="C750">
            <v>0</v>
          </cell>
          <cell r="D750">
            <v>0</v>
          </cell>
          <cell r="E750">
            <v>0</v>
          </cell>
          <cell r="F750">
            <v>6321000</v>
          </cell>
          <cell r="G750">
            <v>0</v>
          </cell>
          <cell r="H750">
            <v>6321000</v>
          </cell>
          <cell r="I750">
            <v>37364523</v>
          </cell>
          <cell r="J750">
            <v>0</v>
          </cell>
          <cell r="K750">
            <v>37364523</v>
          </cell>
          <cell r="L750">
            <v>43685523</v>
          </cell>
        </row>
        <row r="751">
          <cell r="A751" t="str">
            <v>D35020200040350201901020201</v>
          </cell>
          <cell r="B751" t="str">
            <v>MATERIALES Y SUMINISTROS</v>
          </cell>
          <cell r="C751">
            <v>0</v>
          </cell>
          <cell r="D751">
            <v>0</v>
          </cell>
          <cell r="E751">
            <v>0</v>
          </cell>
          <cell r="F751">
            <v>6321000</v>
          </cell>
          <cell r="G751">
            <v>0</v>
          </cell>
          <cell r="H751">
            <v>6321000</v>
          </cell>
          <cell r="I751">
            <v>36664523</v>
          </cell>
          <cell r="J751">
            <v>0</v>
          </cell>
          <cell r="K751">
            <v>36664523</v>
          </cell>
          <cell r="L751">
            <v>42985523</v>
          </cell>
        </row>
        <row r="752">
          <cell r="A752" t="str">
            <v>D35020200040350201901020201003</v>
          </cell>
          <cell r="B752" t="str">
            <v>OTROS BIENES TRANSPORTABLES (EXCEPTO PRODUCTOS METÁLICOS, MAQUINARIA Y EQUIPO)</v>
          </cell>
          <cell r="C752">
            <v>0</v>
          </cell>
          <cell r="D752">
            <v>0</v>
          </cell>
          <cell r="E752">
            <v>0</v>
          </cell>
          <cell r="F752">
            <v>6321000</v>
          </cell>
          <cell r="G752">
            <v>0</v>
          </cell>
          <cell r="H752">
            <v>6321000</v>
          </cell>
          <cell r="I752">
            <v>36664523</v>
          </cell>
          <cell r="J752">
            <v>0</v>
          </cell>
          <cell r="K752">
            <v>36664523</v>
          </cell>
          <cell r="L752">
            <v>42985523</v>
          </cell>
        </row>
        <row r="753">
          <cell r="A753" t="str">
            <v>D35020200040350201901020201003001</v>
          </cell>
          <cell r="B753" t="str">
            <v>PRODUCTOS DE MADERA, CORCHO, CESTERÍA Y ESPARTERÍA</v>
          </cell>
          <cell r="C753">
            <v>0</v>
          </cell>
          <cell r="D753">
            <v>0</v>
          </cell>
          <cell r="E753">
            <v>0</v>
          </cell>
          <cell r="F753">
            <v>6321000</v>
          </cell>
          <cell r="G753">
            <v>0</v>
          </cell>
          <cell r="H753">
            <v>6321000</v>
          </cell>
          <cell r="I753">
            <v>36664523</v>
          </cell>
          <cell r="J753">
            <v>0</v>
          </cell>
          <cell r="K753">
            <v>36664523</v>
          </cell>
          <cell r="L753">
            <v>42985523</v>
          </cell>
        </row>
        <row r="754">
          <cell r="A754" t="str">
            <v>D35020200040350201901020202</v>
          </cell>
          <cell r="B754" t="str">
            <v>ADQUISICIÓN DE SERVICIOS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700000</v>
          </cell>
          <cell r="J754">
            <v>0</v>
          </cell>
          <cell r="K754">
            <v>700000</v>
          </cell>
          <cell r="L754">
            <v>700000</v>
          </cell>
        </row>
        <row r="755">
          <cell r="A755" t="str">
            <v>D35020200040350201901020202007</v>
          </cell>
          <cell r="B755" t="str">
            <v>SERVICIOS FINANCIEROS Y SERVICIOS CONEXOS, SERVICIOS INMOBILIARIOS Y SERVICIOS DE LEASING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 t="str">
            <v>D35020200040350201901020202007001</v>
          </cell>
          <cell r="B756" t="str">
            <v>SERVICIOS FINANCIEROS Y SERVICIOS CONEXOS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 t="str">
            <v>D3502020004035020190102020200700103</v>
          </cell>
          <cell r="B757" t="str">
            <v>SERVICIOS DE SEGUROS Y PENSIONES (CON EXCLUSIÓN DE SERVICIOS DE REASEGURO), EXCEPTO LOS SERVICIOS DE SEGUROS SOCIALES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D35020200040350201901020202008</v>
          </cell>
          <cell r="B758" t="str">
            <v>SERVICIOS PRESTADOS A LAS EMPRESAS Y SERVICIOS DE PRODUCCIÓN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700000</v>
          </cell>
          <cell r="J758">
            <v>0</v>
          </cell>
          <cell r="K758">
            <v>700000</v>
          </cell>
          <cell r="L758">
            <v>700000</v>
          </cell>
        </row>
        <row r="759">
          <cell r="A759" t="str">
            <v>D35020200040350201901020202008001</v>
          </cell>
          <cell r="B759" t="str">
            <v>SERVICIOS DE INVESTIGACIÓN Y DESARROLLO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D3502020004035020190102020200800102</v>
          </cell>
          <cell r="B760" t="str">
            <v>SERVICIOS DE INVESTIGACIÓN Y DESARROLLO EXPERIMENTAL EN CIENCIAS SOCIALES Y HUMANIDADES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 t="str">
            <v>D35020200040350201901020202008003</v>
          </cell>
          <cell r="B761" t="str">
            <v>OTROS SERVICIOS PROFESIONALES, CIENTÍFICOS Y TÉCNICOS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700000</v>
          </cell>
          <cell r="J761">
            <v>0</v>
          </cell>
          <cell r="K761">
            <v>700000</v>
          </cell>
          <cell r="L761">
            <v>700000</v>
          </cell>
        </row>
        <row r="762">
          <cell r="A762" t="str">
            <v>D3502020004035020190102020200800301</v>
          </cell>
          <cell r="B762" t="str">
            <v>SERVICIOS DE CONSULTORÍA EN ADMINISTRACIÓN Y SERVICIOS DE GESTIÓN; SERVICIOS DE TECNOLOGÍA DE LA INFORMACIÓN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700000</v>
          </cell>
          <cell r="J762">
            <v>0</v>
          </cell>
          <cell r="K762">
            <v>700000</v>
          </cell>
          <cell r="L762">
            <v>700000</v>
          </cell>
        </row>
        <row r="763">
          <cell r="A763" t="str">
            <v>D35020200040350201901020202008005</v>
          </cell>
          <cell r="B763" t="str">
            <v>SERVICIOS DE SOPORTE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 t="str">
            <v>D3502020004035020190102020200800509</v>
          </cell>
          <cell r="B764" t="str">
            <v>OTROS SERVICIOS AUXILIARES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 t="str">
            <v>D35020200040350201902</v>
          </cell>
          <cell r="B765" t="str">
            <v>ACOMPAÑAR LA CONFORMACIÓN DE REDES DE ENCADENAMIENTO PRODUCTIVO ENTRE LAS COMUNIDADES ÉTNICAS.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2566667</v>
          </cell>
          <cell r="J765">
            <v>0</v>
          </cell>
          <cell r="K765">
            <v>2566667</v>
          </cell>
          <cell r="L765">
            <v>2566667</v>
          </cell>
        </row>
        <row r="766">
          <cell r="A766" t="str">
            <v>D35020200040350201902020201</v>
          </cell>
          <cell r="B766" t="str">
            <v>MATERIALES Y SUMINISTROS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D35020200040350201902020201002</v>
          </cell>
          <cell r="B767" t="str">
            <v>PRODUCTOS ALIMENTICIOS, BEBIDAS Y TABACO; TEXTILES, PRENDAS DE VESTIR Y PRODUCTOS DE CUERO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D35020200040350201902020201002006</v>
          </cell>
          <cell r="B768" t="str">
            <v>HILADOS E HILOS; TEJIDOS DE FIBRAS TEXTILES INCLUSO AFELPADOS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D35020200040350201902020202</v>
          </cell>
          <cell r="B769" t="str">
            <v>ADQUISICIÓN DE SERVICIOS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2566667</v>
          </cell>
          <cell r="J769">
            <v>0</v>
          </cell>
          <cell r="K769">
            <v>2566667</v>
          </cell>
          <cell r="L769">
            <v>2566667</v>
          </cell>
        </row>
        <row r="770">
          <cell r="A770" t="str">
            <v>D35020200040350201902020202008</v>
          </cell>
          <cell r="B770" t="str">
            <v>SERVICIOS PRESTADOS A LAS EMPRESAS Y SERVICIOS DE PRODUCCIÓN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2566667</v>
          </cell>
          <cell r="J770">
            <v>0</v>
          </cell>
          <cell r="K770">
            <v>2566667</v>
          </cell>
          <cell r="L770">
            <v>2566667</v>
          </cell>
        </row>
        <row r="771">
          <cell r="A771" t="str">
            <v>D35020200040350201902020202008001</v>
          </cell>
          <cell r="B771" t="str">
            <v>SERVICIOS DE INVESTIGACIÓN Y DESARROLLO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D3502020004035020190202020200800102</v>
          </cell>
          <cell r="B772" t="str">
            <v>SERVICIOS DE INVESTIGACIÓN Y DESARROLLO EXPERIMENTAL EN CIENCIAS SOCIALES Y HUMANIDADES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D35020200040350201902020202008003</v>
          </cell>
          <cell r="B773" t="str">
            <v>OTROS SERVICIOS PROFESIONALES, CIENTÍFICOS Y TÉCNICOS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2566667</v>
          </cell>
          <cell r="J773">
            <v>0</v>
          </cell>
          <cell r="K773">
            <v>2566667</v>
          </cell>
          <cell r="L773">
            <v>2566667</v>
          </cell>
        </row>
        <row r="774">
          <cell r="A774" t="str">
            <v>D3502020004035020190202020200800301</v>
          </cell>
          <cell r="B774" t="str">
            <v>SERVICIOS DE CONSULTORÍA EN ADMINISTRACIÓN Y SERVICIOS DE GESTIÓN; SERVICIOS DE TECNOLOGÍA DE LA INFORMACIÓN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2566667</v>
          </cell>
          <cell r="J774">
            <v>0</v>
          </cell>
          <cell r="K774">
            <v>2566667</v>
          </cell>
          <cell r="L774">
            <v>2566667</v>
          </cell>
        </row>
        <row r="775">
          <cell r="A775" t="str">
            <v>D350202000403502026</v>
          </cell>
          <cell r="B775" t="str">
            <v>SERVICIO DE DISEÑO Y/O MEJORAMIENTO DE PRODUCTOS ARTESANALES</v>
          </cell>
          <cell r="C775">
            <v>0</v>
          </cell>
          <cell r="D775">
            <v>0</v>
          </cell>
          <cell r="E775">
            <v>0</v>
          </cell>
          <cell r="F775">
            <v>6821707</v>
          </cell>
          <cell r="G775">
            <v>7831545.7800000003</v>
          </cell>
          <cell r="H775">
            <v>14653252.780000001</v>
          </cell>
          <cell r="I775">
            <v>122458382</v>
          </cell>
          <cell r="J775">
            <v>96253727.219999999</v>
          </cell>
          <cell r="K775">
            <v>218712109.22</v>
          </cell>
          <cell r="L775">
            <v>233365362</v>
          </cell>
        </row>
        <row r="776">
          <cell r="A776" t="str">
            <v>D35020200040350202601</v>
          </cell>
          <cell r="B776" t="str">
            <v>REALIZAR TALLERES, CHARLAS, ASISTENCIA TÉCNICA, ENTRE OTROS EN LAS ÁREAS DE DESARROLLO HUMANO, DESARROLLO EMPRESARIAL, DISEÑO Y PRODUCCIÓN</v>
          </cell>
          <cell r="C776">
            <v>0</v>
          </cell>
          <cell r="D776">
            <v>0</v>
          </cell>
          <cell r="E776">
            <v>0</v>
          </cell>
          <cell r="F776">
            <v>6066667</v>
          </cell>
          <cell r="G776">
            <v>0</v>
          </cell>
          <cell r="H776">
            <v>6066667</v>
          </cell>
          <cell r="I776">
            <v>20871990</v>
          </cell>
          <cell r="J776">
            <v>0</v>
          </cell>
          <cell r="K776">
            <v>20871990</v>
          </cell>
          <cell r="L776">
            <v>26938657</v>
          </cell>
        </row>
        <row r="777">
          <cell r="A777" t="str">
            <v>D35020200040350202601020201</v>
          </cell>
          <cell r="B777" t="str">
            <v>MATERIALES Y SUMINISTROS</v>
          </cell>
          <cell r="C777">
            <v>0</v>
          </cell>
          <cell r="D777">
            <v>0</v>
          </cell>
          <cell r="E777">
            <v>0</v>
          </cell>
          <cell r="F777">
            <v>3150000</v>
          </cell>
          <cell r="G777">
            <v>0</v>
          </cell>
          <cell r="H777">
            <v>3150000</v>
          </cell>
          <cell r="I777">
            <v>0</v>
          </cell>
          <cell r="J777">
            <v>0</v>
          </cell>
          <cell r="K777">
            <v>0</v>
          </cell>
          <cell r="L777">
            <v>3150000</v>
          </cell>
        </row>
        <row r="778">
          <cell r="A778" t="str">
            <v>D35020200040350202601020201002</v>
          </cell>
          <cell r="B778" t="str">
            <v>PRODUCTOS ALIMENTICIOS, BEBIDAS Y TABACO; TEXTILES, PRENDAS DE VESTIR Y PRODUCTOS DE CUERO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 t="str">
            <v>D35020200040350202601020201002006</v>
          </cell>
          <cell r="B779" t="str">
            <v>HILADOS E HILOS; TEJIDOS DE FIBRAS TEXTILES INCLUSO AFELPADOS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 t="str">
            <v>D35020200040350202601020201003</v>
          </cell>
          <cell r="B780" t="str">
            <v>OTROS BIENES TRANSPORTABLES (EXCEPTO PRODUCTOS METÁLICOS, MAQUINARIA Y EQUIPO)</v>
          </cell>
          <cell r="C780">
            <v>0</v>
          </cell>
          <cell r="D780">
            <v>0</v>
          </cell>
          <cell r="E780">
            <v>0</v>
          </cell>
          <cell r="F780">
            <v>3150000</v>
          </cell>
          <cell r="G780">
            <v>0</v>
          </cell>
          <cell r="H780">
            <v>3150000</v>
          </cell>
          <cell r="I780">
            <v>0</v>
          </cell>
          <cell r="J780">
            <v>0</v>
          </cell>
          <cell r="K780">
            <v>0</v>
          </cell>
          <cell r="L780">
            <v>3150000</v>
          </cell>
        </row>
        <row r="781">
          <cell r="A781" t="str">
            <v>D35020200040350202601020201003001</v>
          </cell>
          <cell r="B781" t="str">
            <v>PRODUCTOS DE MADERA, CORCHO, CESTERÍA Y ESPARTERÍA</v>
          </cell>
          <cell r="C781">
            <v>0</v>
          </cell>
          <cell r="D781">
            <v>0</v>
          </cell>
          <cell r="E781">
            <v>0</v>
          </cell>
          <cell r="F781">
            <v>3150000</v>
          </cell>
          <cell r="G781">
            <v>0</v>
          </cell>
          <cell r="H781">
            <v>3150000</v>
          </cell>
          <cell r="I781">
            <v>0</v>
          </cell>
          <cell r="J781">
            <v>0</v>
          </cell>
          <cell r="K781">
            <v>0</v>
          </cell>
          <cell r="L781">
            <v>3150000</v>
          </cell>
        </row>
        <row r="782">
          <cell r="A782" t="str">
            <v>D35020200040350202601020202</v>
          </cell>
          <cell r="B782" t="str">
            <v>ADQUISICIÓN DE SERVICIOS</v>
          </cell>
          <cell r="C782">
            <v>0</v>
          </cell>
          <cell r="D782">
            <v>0</v>
          </cell>
          <cell r="E782">
            <v>0</v>
          </cell>
          <cell r="F782">
            <v>2916667</v>
          </cell>
          <cell r="G782">
            <v>0</v>
          </cell>
          <cell r="H782">
            <v>2916667</v>
          </cell>
          <cell r="I782">
            <v>20871990</v>
          </cell>
          <cell r="J782">
            <v>0</v>
          </cell>
          <cell r="K782">
            <v>20871990</v>
          </cell>
          <cell r="L782">
            <v>23788657</v>
          </cell>
        </row>
        <row r="783">
          <cell r="A783" t="str">
            <v>D35020200040350202601020202006</v>
          </cell>
          <cell r="B783" t="str">
            <v>SERVICIOS DE ALOJAMIENTO; SERVICIOS DE SUMINISTRO DE COMIDAS Y BEBIDAS; SERVICIOS DE TRANSPORTE; Y SERVICIOS DE DISTRIBUCIÓN DE ELECTRICIDAD, GAS Y AGUA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14305323</v>
          </cell>
          <cell r="J783">
            <v>0</v>
          </cell>
          <cell r="K783">
            <v>14305323</v>
          </cell>
          <cell r="L783">
            <v>14305323</v>
          </cell>
        </row>
        <row r="784">
          <cell r="A784" t="str">
            <v>D35020200040350202601020202006003</v>
          </cell>
          <cell r="B784" t="str">
            <v>ALOJAMIENTO; SERVICIOS DE SUMINISTROS DE COMIDAS Y BEBIDAS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11445689</v>
          </cell>
          <cell r="J784">
            <v>0</v>
          </cell>
          <cell r="K784">
            <v>11445689</v>
          </cell>
          <cell r="L784">
            <v>11445689</v>
          </cell>
        </row>
        <row r="785">
          <cell r="A785" t="str">
            <v>D3502020004035020260102020200600301</v>
          </cell>
          <cell r="B785" t="str">
            <v>SERVICIOS DE ALOJAMIENTO PARA ESTANCIAS CORTAS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8379589</v>
          </cell>
          <cell r="J785">
            <v>0</v>
          </cell>
          <cell r="K785">
            <v>8379589</v>
          </cell>
          <cell r="L785">
            <v>8379589</v>
          </cell>
        </row>
        <row r="786">
          <cell r="A786" t="str">
            <v>D3502020004035020260102020200600303</v>
          </cell>
          <cell r="B786" t="str">
            <v>SERVICIOS DE SUMINISTRO DE COMIDAS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3066100</v>
          </cell>
          <cell r="J786">
            <v>0</v>
          </cell>
          <cell r="K786">
            <v>3066100</v>
          </cell>
          <cell r="L786">
            <v>3066100</v>
          </cell>
        </row>
        <row r="787">
          <cell r="A787" t="str">
            <v>D35020200040350202601020202006004</v>
          </cell>
          <cell r="B787" t="str">
            <v>SERVICIOS DE TRANSPORTE DE PASAJEROS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2859634</v>
          </cell>
          <cell r="J787">
            <v>0</v>
          </cell>
          <cell r="K787">
            <v>2859634</v>
          </cell>
          <cell r="L787">
            <v>2859634</v>
          </cell>
        </row>
        <row r="788">
          <cell r="A788" t="str">
            <v>D35020200040350202601020202008</v>
          </cell>
          <cell r="B788" t="str">
            <v>SERVICIOS PRESTADOS A LAS EMPRESAS Y SERVICIOS DE PRODUCCIÓN</v>
          </cell>
          <cell r="C788">
            <v>0</v>
          </cell>
          <cell r="D788">
            <v>0</v>
          </cell>
          <cell r="E788">
            <v>0</v>
          </cell>
          <cell r="F788">
            <v>2916667</v>
          </cell>
          <cell r="G788">
            <v>0</v>
          </cell>
          <cell r="H788">
            <v>2916667</v>
          </cell>
          <cell r="I788">
            <v>6566667</v>
          </cell>
          <cell r="J788">
            <v>0</v>
          </cell>
          <cell r="K788">
            <v>6566667</v>
          </cell>
          <cell r="L788">
            <v>9483334</v>
          </cell>
        </row>
        <row r="789">
          <cell r="A789" t="str">
            <v>D35020200040350202601020202008001</v>
          </cell>
          <cell r="B789" t="str">
            <v>SERVICIOS DE INVESTIGACIÓN Y DESARROLLO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6566667</v>
          </cell>
          <cell r="J789">
            <v>0</v>
          </cell>
          <cell r="K789">
            <v>6566667</v>
          </cell>
          <cell r="L789">
            <v>6566667</v>
          </cell>
        </row>
        <row r="790">
          <cell r="A790" t="str">
            <v>D3502020004035020260102020200800102</v>
          </cell>
          <cell r="B790" t="str">
            <v>SERVICIOS DE INVESTIGACIÓN Y DESARROLLO EXPERIMENTAL EN CIENCIAS SOCIALES Y HUMANIDADES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6566667</v>
          </cell>
          <cell r="J790">
            <v>0</v>
          </cell>
          <cell r="K790">
            <v>6566667</v>
          </cell>
          <cell r="L790">
            <v>6566667</v>
          </cell>
        </row>
        <row r="791">
          <cell r="A791" t="str">
            <v>D35020200040350202601020202008003</v>
          </cell>
          <cell r="B791" t="str">
            <v>OTROS SERVICIOS PROFESIONALES, CIENTÍFICOS Y TÉCNICOS</v>
          </cell>
          <cell r="C791">
            <v>0</v>
          </cell>
          <cell r="D791">
            <v>0</v>
          </cell>
          <cell r="E791">
            <v>0</v>
          </cell>
          <cell r="F791">
            <v>2916667</v>
          </cell>
          <cell r="G791">
            <v>0</v>
          </cell>
          <cell r="H791">
            <v>2916667</v>
          </cell>
          <cell r="I791">
            <v>0</v>
          </cell>
          <cell r="J791">
            <v>0</v>
          </cell>
          <cell r="K791">
            <v>0</v>
          </cell>
          <cell r="L791">
            <v>2916667</v>
          </cell>
        </row>
        <row r="792">
          <cell r="A792" t="str">
            <v>D3502020004035020260102020200800301</v>
          </cell>
          <cell r="B792" t="str">
            <v>SERVICIOS DE CONSULTORÍA EN ADMINISTRACIÓN Y SERVICIOS DE GESTIÓN; SERVICIOS DE TECNOLOGÍA DE LA INFORMACIÓN</v>
          </cell>
          <cell r="C792">
            <v>0</v>
          </cell>
          <cell r="D792">
            <v>0</v>
          </cell>
          <cell r="E792">
            <v>0</v>
          </cell>
          <cell r="F792">
            <v>2916667</v>
          </cell>
          <cell r="G792">
            <v>0</v>
          </cell>
          <cell r="H792">
            <v>2916667</v>
          </cell>
          <cell r="I792">
            <v>0</v>
          </cell>
          <cell r="J792">
            <v>0</v>
          </cell>
          <cell r="K792">
            <v>0</v>
          </cell>
          <cell r="L792">
            <v>2916667</v>
          </cell>
        </row>
        <row r="793">
          <cell r="A793" t="str">
            <v>D3502020004035020260102020200800307</v>
          </cell>
          <cell r="B793" t="str">
            <v>SERVICIOS DE INVESTIGACIÓN DE MERCADOS Y DE ENCUESTAS DE OPINIÓN PÚBLICA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 t="str">
            <v>D3502020004035020260102020200800309</v>
          </cell>
          <cell r="B794" t="str">
            <v>OTROS SERVICIOS PROFESIONALES Y TÉCNICOS N.C.P.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 t="str">
            <v>D35020200040350202601020202008005</v>
          </cell>
          <cell r="B795" t="str">
            <v>SERVICIOS DE SOPORTE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 t="str">
            <v>D3502020004035020260102020200800509</v>
          </cell>
          <cell r="B796" t="str">
            <v>OTROS SERVICIOS AUXILIARES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 t="str">
            <v>D35020200040350202602</v>
          </cell>
          <cell r="B797" t="str">
            <v>BRINDAR ASISTENCIA TÉCNICA PARA EL DISEÑO Y/O MEJORAMIENTO DE PRODUCTOS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60499921</v>
          </cell>
          <cell r="J797">
            <v>0</v>
          </cell>
          <cell r="K797">
            <v>60499921</v>
          </cell>
          <cell r="L797">
            <v>60499921</v>
          </cell>
        </row>
        <row r="798">
          <cell r="A798" t="str">
            <v>D35020200040350202602020201</v>
          </cell>
          <cell r="B798" t="str">
            <v>MATERIALES Y SUMINISTROS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48731588</v>
          </cell>
          <cell r="J798">
            <v>0</v>
          </cell>
          <cell r="K798">
            <v>48731588</v>
          </cell>
          <cell r="L798">
            <v>48731588</v>
          </cell>
        </row>
        <row r="799">
          <cell r="A799" t="str">
            <v>D35020200040350202602020201002</v>
          </cell>
          <cell r="B799" t="str">
            <v>PRODUCTOS ALIMENTICIOS, BEBIDAS Y TABACO; TEXTILES, PRENDAS DE VESTIR Y PRODUCTOS DE CUERO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46269336</v>
          </cell>
          <cell r="J799">
            <v>0</v>
          </cell>
          <cell r="K799">
            <v>46269336</v>
          </cell>
          <cell r="L799">
            <v>46269336</v>
          </cell>
        </row>
        <row r="800">
          <cell r="A800" t="str">
            <v>D35020200040350202602020201002006</v>
          </cell>
          <cell r="B800" t="str">
            <v>HILADOS E HILOS; TEJIDOS DE FIBRAS TEXTILES INCLUSO AFELPADOS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46269336</v>
          </cell>
          <cell r="J800">
            <v>0</v>
          </cell>
          <cell r="K800">
            <v>46269336</v>
          </cell>
          <cell r="L800">
            <v>46269336</v>
          </cell>
        </row>
        <row r="801">
          <cell r="A801" t="str">
            <v>D35020200040350202602020201003</v>
          </cell>
          <cell r="B801" t="str">
            <v>OTROS BIENES TRANSPORTABLES (EXCEPTO PRODUCTOS METÁLICOS, MAQUINARIA Y EQUIPO)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2462252</v>
          </cell>
          <cell r="J801">
            <v>0</v>
          </cell>
          <cell r="K801">
            <v>2462252</v>
          </cell>
          <cell r="L801">
            <v>2462252</v>
          </cell>
        </row>
        <row r="802">
          <cell r="A802" t="str">
            <v>D35020200040350202602020201003001</v>
          </cell>
          <cell r="B802" t="str">
            <v>PRODUCTOS DE MADERA, CORCHO, CESTERÍA Y ESPARTERÍA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2462252</v>
          </cell>
          <cell r="J802">
            <v>0</v>
          </cell>
          <cell r="K802">
            <v>2462252</v>
          </cell>
          <cell r="L802">
            <v>2462252</v>
          </cell>
        </row>
        <row r="803">
          <cell r="A803" t="str">
            <v>D35020200040350202602020201004</v>
          </cell>
          <cell r="B803" t="str">
            <v>PRODUCTOS METÁLICOS Y PAQUETES DE SOFTWARE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 t="str">
            <v>D35020200040350202602020201004002</v>
          </cell>
          <cell r="B804" t="str">
            <v>PRODUCTOS METÁLICOS ELABORADOS (EXCEPTO MAQUINARIA Y EQUIPO)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 t="str">
            <v>D35020200040350202602020202</v>
          </cell>
          <cell r="B805" t="str">
            <v>ADQUISICIÓN DE SERVICIOS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11768333</v>
          </cell>
          <cell r="J805">
            <v>0</v>
          </cell>
          <cell r="K805">
            <v>11768333</v>
          </cell>
          <cell r="L805">
            <v>11768333</v>
          </cell>
        </row>
        <row r="806">
          <cell r="A806" t="str">
            <v>D35020200040350202602020202006</v>
          </cell>
          <cell r="B806" t="str">
            <v>SERVICIOS DE ALOJAMIENTO; SERVICIOS DE SUMINISTRO DE COMIDAS Y BEBIDAS; SERVICIOS DE TRANSPORTE; Y SERVICIOS DE DISTRIBUCIÓN DE ELECTRICIDAD, GAS Y AGUA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2235000</v>
          </cell>
          <cell r="J806">
            <v>0</v>
          </cell>
          <cell r="K806">
            <v>2235000</v>
          </cell>
          <cell r="L806">
            <v>2235000</v>
          </cell>
        </row>
        <row r="807">
          <cell r="A807" t="str">
            <v>D35020200040350202602020202006005</v>
          </cell>
          <cell r="B807" t="str">
            <v>SERVICIOS DE TRANSPORTE DE CARGA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2235000</v>
          </cell>
          <cell r="J807">
            <v>0</v>
          </cell>
          <cell r="K807">
            <v>2235000</v>
          </cell>
          <cell r="L807">
            <v>2235000</v>
          </cell>
        </row>
        <row r="808">
          <cell r="A808" t="str">
            <v>D3502020004035020260202020200600501</v>
          </cell>
          <cell r="B808" t="str">
            <v>SERVICIOS DE TRANSPORTE DE CARGA POR VÍA TERRESTRE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2235000</v>
          </cell>
          <cell r="J808">
            <v>0</v>
          </cell>
          <cell r="K808">
            <v>2235000</v>
          </cell>
          <cell r="L808">
            <v>2235000</v>
          </cell>
        </row>
        <row r="809">
          <cell r="A809" t="str">
            <v>D35020200040350202602020202008</v>
          </cell>
          <cell r="B809" t="str">
            <v>SERVICIOS PRESTADOS A LAS EMPRESAS Y SERVICIOS DE PRODUCCIÓN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9533333</v>
          </cell>
          <cell r="J809">
            <v>0</v>
          </cell>
          <cell r="K809">
            <v>9533333</v>
          </cell>
          <cell r="L809">
            <v>9533333</v>
          </cell>
        </row>
        <row r="810">
          <cell r="A810" t="str">
            <v>D35020200040350202602020202008003</v>
          </cell>
          <cell r="B810" t="str">
            <v>OTROS SERVICIOS PROFESIONALES, CIENTÍFICOS Y TÉCNICOS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9533333</v>
          </cell>
          <cell r="J810">
            <v>0</v>
          </cell>
          <cell r="K810">
            <v>9533333</v>
          </cell>
          <cell r="L810">
            <v>9533333</v>
          </cell>
        </row>
        <row r="811">
          <cell r="A811" t="str">
            <v>D3502020004035020260202020200800301</v>
          </cell>
          <cell r="B811" t="str">
            <v>SERVICIOS DE CONSULTORÍA EN ADMINISTRACIÓN Y SERVICIOS DE GESTIÓN; SERVICIOS DE TECNOLOGÍA DE LA INFORMACIÓN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4400000</v>
          </cell>
          <cell r="J811">
            <v>0</v>
          </cell>
          <cell r="K811">
            <v>4400000</v>
          </cell>
          <cell r="L811">
            <v>4400000</v>
          </cell>
        </row>
        <row r="812">
          <cell r="A812" t="str">
            <v>D3502020004035020260202020200800309</v>
          </cell>
          <cell r="B812" t="str">
            <v>OTROS SERVICIOS PROFESIONALES Y TÉCNICOS N.C.P.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5133333</v>
          </cell>
          <cell r="J812">
            <v>0</v>
          </cell>
          <cell r="K812">
            <v>5133333</v>
          </cell>
          <cell r="L812">
            <v>5133333</v>
          </cell>
        </row>
        <row r="813">
          <cell r="A813" t="str">
            <v>D35020200040350202602020202010</v>
          </cell>
          <cell r="B813" t="str">
            <v>VIÁTICOS DE LOS FUNCIONARIOS EN COMISIÓN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 t="str">
            <v>D35020200040350202603</v>
          </cell>
          <cell r="B814" t="str">
            <v>REALIZAR EL ACOMPAÑAMIENTO Y SEGUIMIENTO TÉCNICO, ADMINISTRATIVO, FINANCIERO Y LOGÍSTICO PARA LA EJECUCIÓN DEL PROYECTO</v>
          </cell>
          <cell r="C814">
            <v>0</v>
          </cell>
          <cell r="D814">
            <v>0</v>
          </cell>
          <cell r="E814">
            <v>0</v>
          </cell>
          <cell r="F814">
            <v>755040</v>
          </cell>
          <cell r="G814">
            <v>0</v>
          </cell>
          <cell r="H814">
            <v>755040</v>
          </cell>
          <cell r="I814">
            <v>41086471</v>
          </cell>
          <cell r="J814">
            <v>0</v>
          </cell>
          <cell r="K814">
            <v>41086471</v>
          </cell>
          <cell r="L814">
            <v>41841511</v>
          </cell>
        </row>
        <row r="815">
          <cell r="A815" t="str">
            <v>D35020200040350202603020201</v>
          </cell>
          <cell r="B815" t="str">
            <v>MATERIALES Y SUMINISTROS</v>
          </cell>
          <cell r="C815">
            <v>0</v>
          </cell>
          <cell r="D815">
            <v>0</v>
          </cell>
          <cell r="E815">
            <v>0</v>
          </cell>
          <cell r="F815">
            <v>755040</v>
          </cell>
          <cell r="G815">
            <v>0</v>
          </cell>
          <cell r="H815">
            <v>755040</v>
          </cell>
          <cell r="I815">
            <v>12422025</v>
          </cell>
          <cell r="J815">
            <v>0</v>
          </cell>
          <cell r="K815">
            <v>12422025</v>
          </cell>
          <cell r="L815">
            <v>13177065</v>
          </cell>
        </row>
        <row r="816">
          <cell r="A816" t="str">
            <v>D35020200040350202603020201002</v>
          </cell>
          <cell r="B816" t="str">
            <v>PRODUCTOS ALIMENTICIOS, BEBIDAS Y TABACO; TEXTILES, PRENDAS DE VESTIR Y PRODUCTOS DE CUERO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9300000</v>
          </cell>
          <cell r="J816">
            <v>0</v>
          </cell>
          <cell r="K816">
            <v>9300000</v>
          </cell>
          <cell r="L816">
            <v>9300000</v>
          </cell>
        </row>
        <row r="817">
          <cell r="A817" t="str">
            <v>D35020200040350202603020201002006</v>
          </cell>
          <cell r="B817" t="str">
            <v>HILADOS E HILOS; TEJIDOS DE FIBRAS TEXTILES INCLUSO AFELPADOS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9300000</v>
          </cell>
          <cell r="J817">
            <v>0</v>
          </cell>
          <cell r="K817">
            <v>9300000</v>
          </cell>
          <cell r="L817">
            <v>9300000</v>
          </cell>
        </row>
        <row r="818">
          <cell r="A818" t="str">
            <v>D35020200040350202603020201003</v>
          </cell>
          <cell r="B818" t="str">
            <v>OTROS BIENES TRANSPORTABLES (EXCEPTO PRODUCTOS METÁLICOS, MAQUINARIA Y EQUIPO)</v>
          </cell>
          <cell r="C818">
            <v>0</v>
          </cell>
          <cell r="D818">
            <v>0</v>
          </cell>
          <cell r="E818">
            <v>0</v>
          </cell>
          <cell r="F818">
            <v>755040</v>
          </cell>
          <cell r="G818">
            <v>0</v>
          </cell>
          <cell r="H818">
            <v>755040</v>
          </cell>
          <cell r="I818">
            <v>199525</v>
          </cell>
          <cell r="J818">
            <v>0</v>
          </cell>
          <cell r="K818">
            <v>199525</v>
          </cell>
          <cell r="L818">
            <v>954565</v>
          </cell>
        </row>
        <row r="819">
          <cell r="A819" t="str">
            <v>D35020200040350202603020201003001</v>
          </cell>
          <cell r="B819" t="str">
            <v>PRODUCTOS DE MADERA, CORCHO, CESTERÍA Y ESPARTERÍA</v>
          </cell>
          <cell r="C819">
            <v>0</v>
          </cell>
          <cell r="D819">
            <v>0</v>
          </cell>
          <cell r="E819">
            <v>0</v>
          </cell>
          <cell r="F819">
            <v>755040</v>
          </cell>
          <cell r="G819">
            <v>0</v>
          </cell>
          <cell r="H819">
            <v>755040</v>
          </cell>
          <cell r="I819">
            <v>199525</v>
          </cell>
          <cell r="J819">
            <v>0</v>
          </cell>
          <cell r="K819">
            <v>199525</v>
          </cell>
          <cell r="L819">
            <v>954565</v>
          </cell>
        </row>
        <row r="820">
          <cell r="A820" t="str">
            <v>D35020200040350202603020201004</v>
          </cell>
          <cell r="B820" t="str">
            <v>PRODUCTOS METÁLICOS Y PAQUETES DE SOFTWARE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2922500</v>
          </cell>
          <cell r="J820">
            <v>0</v>
          </cell>
          <cell r="K820">
            <v>2922500</v>
          </cell>
          <cell r="L820">
            <v>2922500</v>
          </cell>
        </row>
        <row r="821">
          <cell r="A821" t="str">
            <v>D35020200040350202603020201004002</v>
          </cell>
          <cell r="B821" t="str">
            <v>PRODUCTOS METÁLICOS ELABORADOS (EXCEPTO MAQUINARIA Y EQUIPO)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2901000</v>
          </cell>
          <cell r="J821">
            <v>0</v>
          </cell>
          <cell r="K821">
            <v>2901000</v>
          </cell>
          <cell r="L821">
            <v>2901000</v>
          </cell>
        </row>
        <row r="822">
          <cell r="A822" t="str">
            <v>D35020200040350202603020201004008</v>
          </cell>
          <cell r="B822" t="str">
            <v>APARATOS MÉDICOS, INSTRUMENTOS ÓPTICOS Y DE PRECISIÓN, RELOJES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21500</v>
          </cell>
          <cell r="J822">
            <v>0</v>
          </cell>
          <cell r="K822">
            <v>21500</v>
          </cell>
          <cell r="L822">
            <v>21500</v>
          </cell>
        </row>
        <row r="823">
          <cell r="A823" t="str">
            <v>D3502020004035020260302020100400802</v>
          </cell>
          <cell r="B82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21500</v>
          </cell>
          <cell r="J823">
            <v>0</v>
          </cell>
          <cell r="K823">
            <v>21500</v>
          </cell>
          <cell r="L823">
            <v>21500</v>
          </cell>
        </row>
        <row r="824">
          <cell r="A824" t="str">
            <v>D35020200040350202603020202</v>
          </cell>
          <cell r="B824" t="str">
            <v>ADQUISICIÓN DE SERVICIOS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28664446</v>
          </cell>
          <cell r="J824">
            <v>0</v>
          </cell>
          <cell r="K824">
            <v>28664446</v>
          </cell>
          <cell r="L824">
            <v>28664446</v>
          </cell>
        </row>
        <row r="825">
          <cell r="A825" t="str">
            <v>D35020200040350202603020202005</v>
          </cell>
          <cell r="B825" t="str">
            <v>SERVICIOS DE LA CONSTRUCCIÓN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22404446</v>
          </cell>
          <cell r="J825">
            <v>0</v>
          </cell>
          <cell r="K825">
            <v>22404446</v>
          </cell>
          <cell r="L825">
            <v>22404446</v>
          </cell>
        </row>
        <row r="826">
          <cell r="A826" t="str">
            <v>D35020200040350202603020202005004</v>
          </cell>
          <cell r="B826" t="str">
            <v>SERVICIOS DE CONSTRUCCIÓN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22404446</v>
          </cell>
          <cell r="J826">
            <v>0</v>
          </cell>
          <cell r="K826">
            <v>22404446</v>
          </cell>
          <cell r="L826">
            <v>22404446</v>
          </cell>
        </row>
        <row r="827">
          <cell r="A827" t="str">
            <v>D3502020004035020260302020200500404</v>
          </cell>
          <cell r="B827" t="str">
            <v>MONTAJE Y ERECCIÓN DE CONSTRUCCIONES PREFABRICADAS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22404446</v>
          </cell>
          <cell r="J827">
            <v>0</v>
          </cell>
          <cell r="K827">
            <v>22404446</v>
          </cell>
          <cell r="L827">
            <v>22404446</v>
          </cell>
        </row>
        <row r="828">
          <cell r="A828" t="str">
            <v>D35020200040350202603020202007</v>
          </cell>
          <cell r="B828" t="str">
            <v>SERVICIOS FINANCIEROS Y SERVICIOS CONEXOS, SERVICIOS INMOBILIARIOS Y SERVICIOS DE LEASING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D35020200040350202603020202007001</v>
          </cell>
          <cell r="B829" t="str">
            <v>SERVICIOS FINANCIEROS Y SERVICIOS CONEXOS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D3502020004035020260302020200700103</v>
          </cell>
          <cell r="B830" t="str">
            <v>SERVICIOS DE SEGUROS Y PENSIONES (CON EXCLUSIÓN DE SERVICIOS DE REASEGURO), EXCEPTO LOS SERVICIOS DE SEGUROS SOCIALES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D35020200040350202603020202008</v>
          </cell>
          <cell r="B831" t="str">
            <v>SERVICIOS PRESTADOS A LAS EMPRESAS Y SERVICIOS DE PRODUCCIÓN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6260000</v>
          </cell>
          <cell r="J831">
            <v>0</v>
          </cell>
          <cell r="K831">
            <v>6260000</v>
          </cell>
          <cell r="L831">
            <v>6260000</v>
          </cell>
        </row>
        <row r="832">
          <cell r="A832" t="str">
            <v>D35020200040350202603020202008003</v>
          </cell>
          <cell r="B832" t="str">
            <v>OTROS SERVICIOS PROFESIONALES, CIENTÍFICOS Y TÉCNICOS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4500000</v>
          </cell>
          <cell r="J832">
            <v>0</v>
          </cell>
          <cell r="K832">
            <v>4500000</v>
          </cell>
          <cell r="L832">
            <v>4500000</v>
          </cell>
        </row>
        <row r="833">
          <cell r="A833" t="str">
            <v>D3502020004035020260302020200800301</v>
          </cell>
          <cell r="B833" t="str">
            <v>SERVICIOS DE CONSULTORÍA EN ADMINISTRACIÓN Y SERVICIOS DE GESTIÓN; SERVICIOS DE TECNOLOGÍA DE LA INFORMACIÓN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4500000</v>
          </cell>
          <cell r="J833">
            <v>0</v>
          </cell>
          <cell r="K833">
            <v>4500000</v>
          </cell>
          <cell r="L833">
            <v>4500000</v>
          </cell>
        </row>
        <row r="834">
          <cell r="A834" t="str">
            <v>D3502020004035020260302020200800309</v>
          </cell>
          <cell r="B834" t="str">
            <v>OTROS SERVICIOS PROFESIONALES Y TÉCNICOS N.C.P.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 t="str">
            <v>D35020200040350202603020202008005</v>
          </cell>
          <cell r="B835" t="str">
            <v>SERVICIOS DE SOPORTE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1760000</v>
          </cell>
          <cell r="J835">
            <v>0</v>
          </cell>
          <cell r="K835">
            <v>1760000</v>
          </cell>
          <cell r="L835">
            <v>1760000</v>
          </cell>
        </row>
        <row r="836">
          <cell r="A836" t="str">
            <v>D3502020004035020260302020200800509</v>
          </cell>
          <cell r="B836" t="str">
            <v>OTROS SERVICIOS AUXILIARES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1760000</v>
          </cell>
          <cell r="J836">
            <v>0</v>
          </cell>
          <cell r="K836">
            <v>1760000</v>
          </cell>
          <cell r="L836">
            <v>1760000</v>
          </cell>
        </row>
        <row r="837">
          <cell r="A837" t="str">
            <v>D35020200040350202603020202010</v>
          </cell>
          <cell r="B837" t="str">
            <v>VIÁTICOS DE LOS FUNCIONARIOS EN COMISIÓN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D35020200040350202604</v>
          </cell>
          <cell r="B838" t="str">
            <v>GESTIONAR ALIANZAS CON DIFERENTES COOPERANTES, PARA APALANCAR RECURSOS QUE PERMITAN INCREMENTAR LA COBERTURA EN EL PROYECTO DE ATENCIÓN A GRUPOS ÉTNICOS.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7831545.7800000003</v>
          </cell>
          <cell r="H838">
            <v>7831545.7800000003</v>
          </cell>
          <cell r="I838">
            <v>0</v>
          </cell>
          <cell r="J838">
            <v>96253727.219999999</v>
          </cell>
          <cell r="K838">
            <v>96253727.219999999</v>
          </cell>
          <cell r="L838">
            <v>104085273</v>
          </cell>
        </row>
        <row r="839">
          <cell r="A839" t="str">
            <v>D35020200040350202604020201</v>
          </cell>
          <cell r="B839" t="str">
            <v>MATERIALES Y SUMINISTROS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11.78</v>
          </cell>
          <cell r="H839">
            <v>11.78</v>
          </cell>
          <cell r="I839">
            <v>0</v>
          </cell>
          <cell r="J839">
            <v>21130036.219999999</v>
          </cell>
          <cell r="K839">
            <v>21130036.219999999</v>
          </cell>
          <cell r="L839">
            <v>21130048</v>
          </cell>
        </row>
        <row r="840">
          <cell r="A840" t="str">
            <v>D35020200040350202604020201000</v>
          </cell>
          <cell r="B840" t="str">
            <v>AGRICULTURA, SILVICULTURA Y PRODUCTOS DE LA PESCA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154622</v>
          </cell>
          <cell r="K840">
            <v>154622</v>
          </cell>
          <cell r="L840">
            <v>154622</v>
          </cell>
        </row>
        <row r="841">
          <cell r="A841" t="str">
            <v>D35020200040350202604020201000001</v>
          </cell>
          <cell r="B841" t="str">
            <v>PRODUCTOS DE LA AGRICULTURA Y LA HORTICULTURA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154622</v>
          </cell>
          <cell r="K841">
            <v>154622</v>
          </cell>
          <cell r="L841">
            <v>154622</v>
          </cell>
        </row>
        <row r="842">
          <cell r="A842" t="str">
            <v>D3502020004035020260402020100000109</v>
          </cell>
          <cell r="B842" t="str">
            <v>PRODUCTOS DE FORRAJE, FIBRAS, PLANTAS VIVAS, FLORES Y CAPULLOS DE FLORES, TABACO EN RAMA Y CAUCHO NATURAL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154622</v>
          </cell>
          <cell r="K842">
            <v>154622</v>
          </cell>
          <cell r="L842">
            <v>154622</v>
          </cell>
        </row>
        <row r="843">
          <cell r="A843" t="str">
            <v>D35020200040350202604020201002</v>
          </cell>
          <cell r="B843" t="str">
            <v>PRODUCTOS ALIMENTICIOS, BEBIDAS Y TABACO; TEXTILES, PRENDAS DE VESTIR Y PRODUCTOS DE CUERO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8354125</v>
          </cell>
          <cell r="K843">
            <v>8354125</v>
          </cell>
          <cell r="L843">
            <v>8354125</v>
          </cell>
        </row>
        <row r="844">
          <cell r="A844" t="str">
            <v>D35020200040350202604020201002006</v>
          </cell>
          <cell r="B844" t="str">
            <v>HILADOS E HILOS; TEJIDOS DE FIBRAS TEXTILES INCLUSO AFELPADOS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7435848</v>
          </cell>
          <cell r="K844">
            <v>7435848</v>
          </cell>
          <cell r="L844">
            <v>7435848</v>
          </cell>
        </row>
        <row r="845">
          <cell r="A845" t="str">
            <v>D35020200040350202604020201002007</v>
          </cell>
          <cell r="B845" t="str">
            <v>ARTÍCULOS TEXTILES (EXCEPTO PRENDAS DE VESTIR)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 t="str">
            <v>D35020200040350202604020201002008</v>
          </cell>
          <cell r="B846" t="str">
            <v>DOTACIÓN (PRENDAS DE VESTIR Y CALZADO)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918277</v>
          </cell>
          <cell r="K846">
            <v>918277</v>
          </cell>
          <cell r="L846">
            <v>918277</v>
          </cell>
        </row>
        <row r="847">
          <cell r="A847" t="str">
            <v>D35020200040350202604020201003</v>
          </cell>
          <cell r="B847" t="str">
            <v>OTROS BIENES TRANSPORTABLES (EXCEPTO PRODUCTOS METÁLICOS, MAQUINARIA Y EQUIPO)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D35020200040350202604020201003002</v>
          </cell>
          <cell r="B848" t="str">
            <v>PASTA O PULPA, PAPEL Y PRODUCTOS DE PAPEL; IMPRESOS Y ARTÍCULOS RELACIONADOS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D3502020004035020260402020100300201</v>
          </cell>
          <cell r="B849" t="str">
            <v>PASTA DE PAPEL, PAPEL Y CARTÓN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D35020200040350202604020201003006</v>
          </cell>
          <cell r="B850" t="str">
            <v>PRODUCTOS DE CAUCHO Y PLÁSTICO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D3502020004035020260402020100300609</v>
          </cell>
          <cell r="B851" t="str">
            <v>OTROS PRODUCTOS PLÁSTICOS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D35020200040350202604020201003008</v>
          </cell>
          <cell r="B852" t="str">
            <v>OTROS BIENES TRANSPORTABLES N.C.P.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D3502020004035020260402020100300809</v>
          </cell>
          <cell r="B853" t="str">
            <v>OTROS ARTÍCULOS MANUFACTURADOS N.C.P.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D35020200040350202604020201004</v>
          </cell>
          <cell r="B854" t="str">
            <v>PRODUCTOS METÁLICOS Y PAQUETES DE SOFTWARE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11.78</v>
          </cell>
          <cell r="H854">
            <v>11.78</v>
          </cell>
          <cell r="I854">
            <v>0</v>
          </cell>
          <cell r="J854">
            <v>12621289.220000001</v>
          </cell>
          <cell r="K854">
            <v>12621289.220000001</v>
          </cell>
          <cell r="L854">
            <v>12621301</v>
          </cell>
        </row>
        <row r="855">
          <cell r="A855" t="str">
            <v>D35020200040350202604020201004002</v>
          </cell>
          <cell r="B855" t="str">
            <v>PRODUCTOS METÁLICOS ELABORADOS (EXCEPTO MAQUINARIA Y EQUIPO)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11.78</v>
          </cell>
          <cell r="H855">
            <v>11.78</v>
          </cell>
          <cell r="I855">
            <v>0</v>
          </cell>
          <cell r="J855">
            <v>3838962.22</v>
          </cell>
          <cell r="K855">
            <v>3838962.22</v>
          </cell>
          <cell r="L855">
            <v>3838974</v>
          </cell>
        </row>
        <row r="856">
          <cell r="A856" t="str">
            <v>D35020200040350202604020201004004</v>
          </cell>
          <cell r="B856" t="str">
            <v>MAQUINARIA PARA USOS ESPECIALES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8782327</v>
          </cell>
          <cell r="K856">
            <v>8782327</v>
          </cell>
          <cell r="L856">
            <v>8782327</v>
          </cell>
        </row>
        <row r="857">
          <cell r="A857" t="str">
            <v>D3502020004035020260402020100400402</v>
          </cell>
          <cell r="B857" t="str">
            <v>MÁQUINAS HERRAMIENTAS Y SUS PARTES, PIEZAS Y ACCESORIOS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8782327</v>
          </cell>
          <cell r="K857">
            <v>8782327</v>
          </cell>
          <cell r="L857">
            <v>8782327</v>
          </cell>
        </row>
        <row r="858">
          <cell r="A858" t="str">
            <v>D35020200040350202604020201004008</v>
          </cell>
          <cell r="B858" t="str">
            <v>APARATOS MÉDICOS, INSTRUMENTOS ÓPTICOS Y DE PRECISIÓN, RELOJES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D3502020004035020260402020100400802</v>
          </cell>
          <cell r="B85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D35020200040350202604020202</v>
          </cell>
          <cell r="B860" t="str">
            <v>ADQUISICIÓN DE SERVICIOS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7831534</v>
          </cell>
          <cell r="H860">
            <v>7831534</v>
          </cell>
          <cell r="I860">
            <v>0</v>
          </cell>
          <cell r="J860">
            <v>75123691</v>
          </cell>
          <cell r="K860">
            <v>75123691</v>
          </cell>
          <cell r="L860">
            <v>82955225</v>
          </cell>
        </row>
        <row r="861">
          <cell r="A861" t="str">
            <v>D35020200040350202604020202005</v>
          </cell>
          <cell r="B861" t="str">
            <v>SERVICIOS DE LA CONSTRUCCIÓN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D35020200040350202604020202005004</v>
          </cell>
          <cell r="B862" t="str">
            <v>SERVICIOS DE CONSTRUCCIÓN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D3502020004035020260402020200500404</v>
          </cell>
          <cell r="B863" t="str">
            <v>MONTAJE Y ERECCIÓN DE CONSTRUCCIONES PREFABRICADAS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D35020200040350202604020202006</v>
          </cell>
          <cell r="B864" t="str">
            <v>SERVICIOS DE ALOJAMIENTO; SERVICIOS DE SUMINISTRO DE COMIDAS Y BEBIDAS; SERVICIOS DE TRANSPORTE; Y SERVICIOS DE DISTRIBUCIÓN DE ELECTRICIDAD, GAS Y AGUA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7831200</v>
          </cell>
          <cell r="H864">
            <v>7831200</v>
          </cell>
          <cell r="I864">
            <v>0</v>
          </cell>
          <cell r="J864">
            <v>16648592</v>
          </cell>
          <cell r="K864">
            <v>16648592</v>
          </cell>
          <cell r="L864">
            <v>24479792</v>
          </cell>
        </row>
        <row r="865">
          <cell r="A865" t="str">
            <v>D35020200040350202604020202006003</v>
          </cell>
          <cell r="B865" t="str">
            <v>ALOJAMIENTO; SERVICIOS DE SUMINISTROS DE COMIDAS Y BEBIDAS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6439184</v>
          </cell>
          <cell r="K865">
            <v>6439184</v>
          </cell>
          <cell r="L865">
            <v>6439184</v>
          </cell>
        </row>
        <row r="866">
          <cell r="A866" t="str">
            <v>D3502020004035020260402020200600301</v>
          </cell>
          <cell r="B866" t="str">
            <v>SERVICIOS DE ALOJAMIENTO PARA ESTANCIAS CORTAS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2907696</v>
          </cell>
          <cell r="K866">
            <v>2907696</v>
          </cell>
          <cell r="L866">
            <v>2907696</v>
          </cell>
        </row>
        <row r="867">
          <cell r="A867" t="str">
            <v>D3502020004035020260402020200600303</v>
          </cell>
          <cell r="B867" t="str">
            <v>SERVICIOS DE SUMINISTRO DE COMIDAS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3531488</v>
          </cell>
          <cell r="K867">
            <v>3531488</v>
          </cell>
          <cell r="L867">
            <v>3531488</v>
          </cell>
        </row>
        <row r="868">
          <cell r="A868" t="str">
            <v>D35020200040350202604020202006004</v>
          </cell>
          <cell r="B868" t="str">
            <v>SERVICIOS DE TRANSPORTE DE PASAJEROS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7831200</v>
          </cell>
          <cell r="H868">
            <v>7831200</v>
          </cell>
          <cell r="I868">
            <v>0</v>
          </cell>
          <cell r="J868">
            <v>8709408</v>
          </cell>
          <cell r="K868">
            <v>8709408</v>
          </cell>
          <cell r="L868">
            <v>16540608</v>
          </cell>
        </row>
        <row r="869">
          <cell r="A869" t="str">
            <v>D35020200040350202604020202006005</v>
          </cell>
          <cell r="B869" t="str">
            <v>SERVICIOS DE TRANSPORTE DE CARGA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1500000</v>
          </cell>
          <cell r="K869">
            <v>1500000</v>
          </cell>
          <cell r="L869">
            <v>1500000</v>
          </cell>
        </row>
        <row r="870">
          <cell r="A870" t="str">
            <v>D3502020004035020260402020200600501</v>
          </cell>
          <cell r="B870" t="str">
            <v>SERVICIOS DE TRANSPORTE DE CARGA POR VÍA TERRESTRE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1500000</v>
          </cell>
          <cell r="K870">
            <v>1500000</v>
          </cell>
          <cell r="L870">
            <v>1500000</v>
          </cell>
        </row>
        <row r="871">
          <cell r="A871" t="str">
            <v>D35020200040350202604020202006008</v>
          </cell>
          <cell r="B871" t="str">
            <v>SERVICIOS POSTALES Y DE MENSAJERÍA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D35020200040350202604020202008</v>
          </cell>
          <cell r="B872" t="str">
            <v>SERVICIOS PRESTADOS A LAS EMPRESAS Y SERVICIOS DE PRODUCCIÓN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334</v>
          </cell>
          <cell r="H872">
            <v>334</v>
          </cell>
          <cell r="I872">
            <v>0</v>
          </cell>
          <cell r="J872">
            <v>58475099</v>
          </cell>
          <cell r="K872">
            <v>58475099</v>
          </cell>
          <cell r="L872">
            <v>58475433</v>
          </cell>
        </row>
        <row r="873">
          <cell r="A873" t="str">
            <v>D35020200040350202604020202008001</v>
          </cell>
          <cell r="B873" t="str">
            <v>SERVICIOS DE INVESTIGACIÓN Y DESARROLLO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334</v>
          </cell>
          <cell r="H873">
            <v>334</v>
          </cell>
          <cell r="I873">
            <v>0</v>
          </cell>
          <cell r="J873">
            <v>0</v>
          </cell>
          <cell r="K873">
            <v>0</v>
          </cell>
          <cell r="L873">
            <v>334</v>
          </cell>
        </row>
        <row r="874">
          <cell r="A874" t="str">
            <v>D3502020004035020260402020200800102</v>
          </cell>
          <cell r="B874" t="str">
            <v>SERVICIOS DE INVESTIGACIÓN Y DESARROLLO EXPERIMENTAL EN CIENCIAS SOCIALES Y HUMANIDADES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334</v>
          </cell>
          <cell r="H874">
            <v>334</v>
          </cell>
          <cell r="I874">
            <v>0</v>
          </cell>
          <cell r="J874">
            <v>0</v>
          </cell>
          <cell r="K874">
            <v>0</v>
          </cell>
          <cell r="L874">
            <v>334</v>
          </cell>
        </row>
        <row r="875">
          <cell r="A875" t="str">
            <v>D35020200040350202604020202008003</v>
          </cell>
          <cell r="B875" t="str">
            <v>OTROS SERVICIOS PROFESIONALES, CIENTÍFICOS Y TÉCNICOS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14346999</v>
          </cell>
          <cell r="K875">
            <v>14346999</v>
          </cell>
          <cell r="L875">
            <v>14346999</v>
          </cell>
        </row>
        <row r="876">
          <cell r="A876" t="str">
            <v>D3502020004035020260402020200800301</v>
          </cell>
          <cell r="B876" t="str">
            <v>SERVICIOS DE CONSULTORÍA EN ADMINISTRACIÓN Y SERVICIOS DE GESTIÓN; SERVICIOS DE TECNOLOGÍA DE LA INFORMACIÓN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7530000</v>
          </cell>
          <cell r="K876">
            <v>7530000</v>
          </cell>
          <cell r="L876">
            <v>7530000</v>
          </cell>
        </row>
        <row r="877">
          <cell r="A877" t="str">
            <v>D3502020004035020260402020200800307</v>
          </cell>
          <cell r="B877" t="str">
            <v>SERVICIOS DE INVESTIGACIÓN DE MERCADOS Y DE ENCUESTAS DE OPINIÓN PÚBLICA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D3502020004035020260402020200800309</v>
          </cell>
          <cell r="B878" t="str">
            <v>OTROS SERVICIOS PROFESIONALES Y TÉCNICOS N.C.P.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6816999</v>
          </cell>
          <cell r="K878">
            <v>6816999</v>
          </cell>
          <cell r="L878">
            <v>6816999</v>
          </cell>
        </row>
        <row r="879">
          <cell r="A879" t="str">
            <v>D35020200040350202604020202008005</v>
          </cell>
          <cell r="B879" t="str">
            <v>SERVICIOS DE SOPORTE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44128100</v>
          </cell>
          <cell r="K879">
            <v>44128100</v>
          </cell>
          <cell r="L879">
            <v>44128100</v>
          </cell>
        </row>
        <row r="880">
          <cell r="A880" t="str">
            <v>D3502020004035020260402020200800509</v>
          </cell>
          <cell r="B880" t="str">
            <v>OTROS SERVICIOS AUXILIARES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44128100</v>
          </cell>
          <cell r="K880">
            <v>44128100</v>
          </cell>
          <cell r="L880">
            <v>44128100</v>
          </cell>
        </row>
        <row r="881">
          <cell r="A881" t="str">
            <v>D35020200040350202604020202010</v>
          </cell>
          <cell r="B881" t="str">
            <v>VIÁTICOS DE LOS FUNCIONARIOS EN COMISIÓN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D350202000403502027</v>
          </cell>
          <cell r="B882" t="str">
            <v>SERVICIO DE DIVULGACIÓN DE LA ACTIVIDAD ARTESANAL</v>
          </cell>
          <cell r="C882">
            <v>0</v>
          </cell>
          <cell r="D882">
            <v>0</v>
          </cell>
          <cell r="E882">
            <v>0</v>
          </cell>
          <cell r="F882">
            <v>15171749</v>
          </cell>
          <cell r="G882">
            <v>0</v>
          </cell>
          <cell r="H882">
            <v>15171749</v>
          </cell>
          <cell r="I882">
            <v>73441207</v>
          </cell>
          <cell r="J882">
            <v>0</v>
          </cell>
          <cell r="K882">
            <v>73441207</v>
          </cell>
          <cell r="L882">
            <v>88612956</v>
          </cell>
        </row>
        <row r="883">
          <cell r="A883" t="str">
            <v>D35020200040350202701</v>
          </cell>
          <cell r="B883" t="str">
            <v>REALIZAR LA DIVULGACIÓN DE LA ACTIVIDAD ARTESANAL Y FACILITAR LA PARTICIPACIÓN EN EVENTOS COMERCIALES REGIONALES, NACIONALES Y/O INTERNACIONALES DE LAS COMUNIDADES Y/O GRUPOS ÉTNICOS</v>
          </cell>
          <cell r="C883">
            <v>0</v>
          </cell>
          <cell r="D883">
            <v>0</v>
          </cell>
          <cell r="E883">
            <v>0</v>
          </cell>
          <cell r="F883">
            <v>14678749</v>
          </cell>
          <cell r="G883">
            <v>0</v>
          </cell>
          <cell r="H883">
            <v>14678749</v>
          </cell>
          <cell r="I883">
            <v>70991207</v>
          </cell>
          <cell r="J883">
            <v>0</v>
          </cell>
          <cell r="K883">
            <v>70991207</v>
          </cell>
          <cell r="L883">
            <v>85669956</v>
          </cell>
        </row>
        <row r="884">
          <cell r="A884" t="str">
            <v>D35020200040350202701020201</v>
          </cell>
          <cell r="B884" t="str">
            <v>MATERIALES Y SUMINISTROS</v>
          </cell>
          <cell r="C884">
            <v>0</v>
          </cell>
          <cell r="D884">
            <v>0</v>
          </cell>
          <cell r="E884">
            <v>0</v>
          </cell>
          <cell r="F884">
            <v>4674138</v>
          </cell>
          <cell r="G884">
            <v>0</v>
          </cell>
          <cell r="H884">
            <v>4674138</v>
          </cell>
          <cell r="I884">
            <v>35280085</v>
          </cell>
          <cell r="J884">
            <v>0</v>
          </cell>
          <cell r="K884">
            <v>35280085</v>
          </cell>
          <cell r="L884">
            <v>39954223</v>
          </cell>
        </row>
        <row r="885">
          <cell r="A885" t="str">
            <v>D35020200040350202701020201002</v>
          </cell>
          <cell r="B885" t="str">
            <v>PRODUCTOS ALIMENTICIOS, BEBIDAS Y TABACO; TEXTILES, PRENDAS DE VESTIR Y PRODUCTOS DE CUERO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5677261</v>
          </cell>
          <cell r="J885">
            <v>0</v>
          </cell>
          <cell r="K885">
            <v>5677261</v>
          </cell>
          <cell r="L885">
            <v>5677261</v>
          </cell>
        </row>
        <row r="886">
          <cell r="A886" t="str">
            <v>D35020200040350202701020201002001</v>
          </cell>
          <cell r="B886" t="str">
            <v>CARNE, PESCADO, FRUTAS, HORTALIZAS, ACEITES Y GRASAS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1170010</v>
          </cell>
          <cell r="J886">
            <v>0</v>
          </cell>
          <cell r="K886">
            <v>1170010</v>
          </cell>
          <cell r="L886">
            <v>1170010</v>
          </cell>
        </row>
        <row r="887">
          <cell r="A887" t="str">
            <v>D3502020004035020270102020100200107</v>
          </cell>
          <cell r="B88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1170010</v>
          </cell>
          <cell r="J887">
            <v>0</v>
          </cell>
          <cell r="K887">
            <v>1170010</v>
          </cell>
          <cell r="L887">
            <v>1170010</v>
          </cell>
        </row>
        <row r="888">
          <cell r="A888" t="str">
            <v>D35020200040350202701020201002007</v>
          </cell>
          <cell r="B888" t="str">
            <v>ARTÍCULOS TEXTILES (EXCEPTO PRENDAS DE VESTIR)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4507251</v>
          </cell>
          <cell r="J888">
            <v>0</v>
          </cell>
          <cell r="K888">
            <v>4507251</v>
          </cell>
          <cell r="L888">
            <v>4507251</v>
          </cell>
        </row>
        <row r="889">
          <cell r="A889" t="str">
            <v>D35020200040350202701020201003</v>
          </cell>
          <cell r="B889" t="str">
            <v>OTROS BIENES TRANSPORTABLES (EXCEPTO PRODUCTOS METÁLICOS, MAQUINARIA Y EQUIPO)</v>
          </cell>
          <cell r="C889">
            <v>0</v>
          </cell>
          <cell r="D889">
            <v>0</v>
          </cell>
          <cell r="E889">
            <v>0</v>
          </cell>
          <cell r="F889">
            <v>4674138</v>
          </cell>
          <cell r="G889">
            <v>0</v>
          </cell>
          <cell r="H889">
            <v>4674138</v>
          </cell>
          <cell r="I889">
            <v>10104882</v>
          </cell>
          <cell r="J889">
            <v>0</v>
          </cell>
          <cell r="K889">
            <v>10104882</v>
          </cell>
          <cell r="L889">
            <v>14779020</v>
          </cell>
        </row>
        <row r="890">
          <cell r="A890" t="str">
            <v>D35020200040350202701020201003001</v>
          </cell>
          <cell r="B890" t="str">
            <v>PRODUCTOS DE MADERA  CORCHO  CESTERÍA Y ESPARTERÍA</v>
          </cell>
          <cell r="C890">
            <v>0</v>
          </cell>
          <cell r="D890">
            <v>0</v>
          </cell>
          <cell r="E890">
            <v>0</v>
          </cell>
          <cell r="F890">
            <v>4674138</v>
          </cell>
          <cell r="G890">
            <v>0</v>
          </cell>
          <cell r="H890">
            <v>4674138</v>
          </cell>
          <cell r="I890">
            <v>212507</v>
          </cell>
          <cell r="J890">
            <v>0</v>
          </cell>
          <cell r="K890">
            <v>212507</v>
          </cell>
          <cell r="L890">
            <v>4886645</v>
          </cell>
        </row>
        <row r="891">
          <cell r="A891" t="str">
            <v>D35020200040350202701020201003002</v>
          </cell>
          <cell r="B891" t="str">
            <v>PASTA O PULPA, PAPEL Y PRODUCTOS DE PAPEL; IMPRESOS Y ARTÍCULOS RELACIONADOS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276000</v>
          </cell>
          <cell r="J891">
            <v>0</v>
          </cell>
          <cell r="K891">
            <v>276000</v>
          </cell>
          <cell r="L891">
            <v>276000</v>
          </cell>
        </row>
        <row r="892">
          <cell r="A892" t="str">
            <v>D3502020004035020270102020100300201</v>
          </cell>
          <cell r="B892" t="str">
            <v>PASTA DE PAPEL, PAPEL Y CARTÓN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276000</v>
          </cell>
          <cell r="J892">
            <v>0</v>
          </cell>
          <cell r="K892">
            <v>276000</v>
          </cell>
          <cell r="L892">
            <v>276000</v>
          </cell>
        </row>
        <row r="893">
          <cell r="A893" t="str">
            <v>D35020200040350202701020201003005</v>
          </cell>
          <cell r="B893" t="str">
            <v>OTROS PRODUCTOS QUÍMICOS; FIBRAS ARTIFICIALES (O FIBRAS INDUSTRIALES HECHAS POR EL HOMBRE)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816375</v>
          </cell>
          <cell r="J893">
            <v>0</v>
          </cell>
          <cell r="K893">
            <v>816375</v>
          </cell>
          <cell r="L893">
            <v>816375</v>
          </cell>
        </row>
        <row r="894">
          <cell r="A894" t="str">
            <v>D3502020004035020270102020100300501</v>
          </cell>
          <cell r="B894" t="str">
            <v>PINTURAS Y BARNICES Y PRODUCTOS RELACIONADOS; COLORES PARA LA PINTURA ARTÍSTICA; TINTAS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816375</v>
          </cell>
          <cell r="J894">
            <v>0</v>
          </cell>
          <cell r="K894">
            <v>816375</v>
          </cell>
          <cell r="L894">
            <v>816375</v>
          </cell>
        </row>
        <row r="895">
          <cell r="A895" t="str">
            <v>D35020200040350202701020201003007</v>
          </cell>
          <cell r="B895" t="str">
            <v>VIDRIO Y PRODUCTOS DE VIDRIO Y OTROS PRODUCTOS NO METÁLICOS N.C.P.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8800000</v>
          </cell>
          <cell r="J895">
            <v>0</v>
          </cell>
          <cell r="K895">
            <v>8800000</v>
          </cell>
          <cell r="L895">
            <v>8800000</v>
          </cell>
        </row>
        <row r="896">
          <cell r="A896" t="str">
            <v>D3502020004035020270102020100300701</v>
          </cell>
          <cell r="B896" t="str">
            <v>VIDRIO Y PRODUCTOS DE VIDRIO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8800000</v>
          </cell>
          <cell r="J896">
            <v>0</v>
          </cell>
          <cell r="K896">
            <v>8800000</v>
          </cell>
          <cell r="L896">
            <v>8800000</v>
          </cell>
        </row>
        <row r="897">
          <cell r="A897" t="str">
            <v>D35020200040350202701020201004</v>
          </cell>
          <cell r="B897" t="str">
            <v>PRODUCTOS METÁLICOS Y PAQUETES DE SOFTWARE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19497942</v>
          </cell>
          <cell r="J897">
            <v>0</v>
          </cell>
          <cell r="K897">
            <v>19497942</v>
          </cell>
          <cell r="L897">
            <v>19497942</v>
          </cell>
        </row>
        <row r="898">
          <cell r="A898" t="str">
            <v>D35020200040350202701020201004003</v>
          </cell>
          <cell r="B898" t="str">
            <v>MAQUINARIA PARA USO GENERAL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6683560</v>
          </cell>
          <cell r="J898">
            <v>0</v>
          </cell>
          <cell r="K898">
            <v>6683560</v>
          </cell>
          <cell r="L898">
            <v>6683560</v>
          </cell>
        </row>
        <row r="899">
          <cell r="A899" t="str">
            <v>D3502020004035020270102020100400301</v>
          </cell>
          <cell r="B899" t="str">
            <v>MOTORES Y TURBINAS Y SUS PARTES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6683560</v>
          </cell>
          <cell r="J899">
            <v>0</v>
          </cell>
          <cell r="K899">
            <v>6683560</v>
          </cell>
          <cell r="L899">
            <v>6683560</v>
          </cell>
        </row>
        <row r="900">
          <cell r="A900" t="str">
            <v>D35020200040350202701020201004004</v>
          </cell>
          <cell r="B900" t="str">
            <v>MAQUINARIA PARA USOS ESPECIALES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12814382</v>
          </cell>
          <cell r="J900">
            <v>0</v>
          </cell>
          <cell r="K900">
            <v>12814382</v>
          </cell>
          <cell r="L900">
            <v>12814382</v>
          </cell>
        </row>
        <row r="901">
          <cell r="A901" t="str">
            <v>D3502020004035020270102020100400402</v>
          </cell>
          <cell r="B901" t="str">
            <v>MÁQUINAS HERRAMIENTAS Y SUS PARTES, PIEZAS Y ACCESORIOS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11756766</v>
          </cell>
          <cell r="J901">
            <v>0</v>
          </cell>
          <cell r="K901">
            <v>11756766</v>
          </cell>
          <cell r="L901">
            <v>11756766</v>
          </cell>
        </row>
        <row r="902">
          <cell r="A902" t="str">
            <v>D3502020004035020270102020100400409</v>
          </cell>
          <cell r="B902" t="str">
            <v>OTRA MAQUINARIA PARA USOS ESPECIALES Y SUS PARTES Y PIEZAS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1057616</v>
          </cell>
          <cell r="J902">
            <v>0</v>
          </cell>
          <cell r="K902">
            <v>1057616</v>
          </cell>
          <cell r="L902">
            <v>1057616</v>
          </cell>
        </row>
        <row r="903">
          <cell r="A903" t="str">
            <v>D35020200040350202701020202</v>
          </cell>
          <cell r="B903" t="str">
            <v>ADQUISICIÓN DE SERVICIOS</v>
          </cell>
          <cell r="C903">
            <v>0</v>
          </cell>
          <cell r="D903">
            <v>0</v>
          </cell>
          <cell r="E903">
            <v>0</v>
          </cell>
          <cell r="F903">
            <v>10004611</v>
          </cell>
          <cell r="G903">
            <v>0</v>
          </cell>
          <cell r="H903">
            <v>10004611</v>
          </cell>
          <cell r="I903">
            <v>35711122</v>
          </cell>
          <cell r="J903">
            <v>0</v>
          </cell>
          <cell r="K903">
            <v>35711122</v>
          </cell>
          <cell r="L903">
            <v>45715733</v>
          </cell>
        </row>
        <row r="904">
          <cell r="A904" t="str">
            <v>D35020200040350202701020202005</v>
          </cell>
          <cell r="B904" t="str">
            <v>SERVICIOS DE LA CONSTRUCCIÓN</v>
          </cell>
          <cell r="C904">
            <v>0</v>
          </cell>
          <cell r="D904">
            <v>0</v>
          </cell>
          <cell r="E904">
            <v>0</v>
          </cell>
          <cell r="F904">
            <v>6829221</v>
          </cell>
          <cell r="G904">
            <v>0</v>
          </cell>
          <cell r="H904">
            <v>6829221</v>
          </cell>
          <cell r="I904">
            <v>22577554</v>
          </cell>
          <cell r="J904">
            <v>0</v>
          </cell>
          <cell r="K904">
            <v>22577554</v>
          </cell>
          <cell r="L904">
            <v>29406775</v>
          </cell>
        </row>
        <row r="905">
          <cell r="A905" t="str">
            <v>D35020200040350202701020202005004</v>
          </cell>
          <cell r="B905" t="str">
            <v>SERVICIOS DE CONSTRUCCIÓN</v>
          </cell>
          <cell r="C905">
            <v>0</v>
          </cell>
          <cell r="D905">
            <v>0</v>
          </cell>
          <cell r="E905">
            <v>0</v>
          </cell>
          <cell r="F905">
            <v>6829221</v>
          </cell>
          <cell r="G905">
            <v>0</v>
          </cell>
          <cell r="H905">
            <v>6829221</v>
          </cell>
          <cell r="I905">
            <v>22577554</v>
          </cell>
          <cell r="J905">
            <v>0</v>
          </cell>
          <cell r="K905">
            <v>22577554</v>
          </cell>
          <cell r="L905">
            <v>29406775</v>
          </cell>
        </row>
        <row r="906">
          <cell r="A906" t="str">
            <v>D3502020004035020270102020200500404</v>
          </cell>
          <cell r="B906" t="str">
            <v>MONTAJE Y ERECCIÓN DE CONSTRUCCIONES PREFABRICADAS</v>
          </cell>
          <cell r="C906">
            <v>0</v>
          </cell>
          <cell r="D906">
            <v>0</v>
          </cell>
          <cell r="E906">
            <v>0</v>
          </cell>
          <cell r="F906">
            <v>6829221</v>
          </cell>
          <cell r="G906">
            <v>0</v>
          </cell>
          <cell r="H906">
            <v>6829221</v>
          </cell>
          <cell r="I906">
            <v>22577554</v>
          </cell>
          <cell r="J906">
            <v>0</v>
          </cell>
          <cell r="K906">
            <v>22577554</v>
          </cell>
          <cell r="L906">
            <v>29406775</v>
          </cell>
        </row>
        <row r="907">
          <cell r="A907" t="str">
            <v>D35020200040350202701020202006</v>
          </cell>
          <cell r="B907" t="str">
            <v>SERVICIOS DE ALOJAMIENTO; SERVICIOS DE SUMINISTRO DE COMIDAS Y BEBIDAS; SERVICIOS DE TRANSPORTE; Y SERVICIOS DE DISTRIBUCIÓN DE ELECTRICIDAD, GAS Y AGUA</v>
          </cell>
          <cell r="C907">
            <v>0</v>
          </cell>
          <cell r="D907">
            <v>0</v>
          </cell>
          <cell r="E907">
            <v>0</v>
          </cell>
          <cell r="F907">
            <v>3175390</v>
          </cell>
          <cell r="G907">
            <v>0</v>
          </cell>
          <cell r="H907">
            <v>3175390</v>
          </cell>
          <cell r="I907">
            <v>13133568</v>
          </cell>
          <cell r="J907">
            <v>0</v>
          </cell>
          <cell r="K907">
            <v>13133568</v>
          </cell>
          <cell r="L907">
            <v>16308958</v>
          </cell>
        </row>
        <row r="908">
          <cell r="A908" t="str">
            <v>D35020200040350202701020202006004</v>
          </cell>
          <cell r="B908" t="str">
            <v>SERVICIOS DE TRANSPORTE DE PASAJEROS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10511168</v>
          </cell>
          <cell r="J908">
            <v>0</v>
          </cell>
          <cell r="K908">
            <v>10511168</v>
          </cell>
          <cell r="L908">
            <v>10511168</v>
          </cell>
        </row>
        <row r="909">
          <cell r="A909" t="str">
            <v>D35020200040350202701020202006005</v>
          </cell>
          <cell r="B909" t="str">
            <v>SERVICIOS DE TRANSPORTE DE CARGA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415000</v>
          </cell>
          <cell r="J909">
            <v>0</v>
          </cell>
          <cell r="K909">
            <v>415000</v>
          </cell>
          <cell r="L909">
            <v>415000</v>
          </cell>
        </row>
        <row r="910">
          <cell r="A910" t="str">
            <v>D3502020004035020270102020200600501</v>
          </cell>
          <cell r="B910" t="str">
            <v>SERVICIOS DE TRANSPORTE DE CARGA POR VÍA TERRESTRE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415000</v>
          </cell>
          <cell r="J910">
            <v>0</v>
          </cell>
          <cell r="K910">
            <v>415000</v>
          </cell>
          <cell r="L910">
            <v>415000</v>
          </cell>
        </row>
        <row r="911">
          <cell r="A911" t="str">
            <v>D35020200040350202701020202006008</v>
          </cell>
          <cell r="B911" t="str">
            <v>SERVICIOS POSTALES Y DE MENSAJERÍA</v>
          </cell>
          <cell r="C911">
            <v>0</v>
          </cell>
          <cell r="D911">
            <v>0</v>
          </cell>
          <cell r="E911">
            <v>0</v>
          </cell>
          <cell r="F911">
            <v>3175390</v>
          </cell>
          <cell r="G911">
            <v>0</v>
          </cell>
          <cell r="H911">
            <v>3175390</v>
          </cell>
          <cell r="I911">
            <v>2207400</v>
          </cell>
          <cell r="J911">
            <v>0</v>
          </cell>
          <cell r="K911">
            <v>2207400</v>
          </cell>
          <cell r="L911">
            <v>5382790</v>
          </cell>
        </row>
        <row r="912">
          <cell r="A912" t="str">
            <v>D35020200040350202701020202008</v>
          </cell>
          <cell r="B912" t="str">
            <v>SERVICIOS PRESTADOS A LAS EMPRESAS Y SERVICIOS DE PRODUCCIÓN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A913" t="str">
            <v>D35020200040350202701020202008003</v>
          </cell>
          <cell r="B913" t="str">
            <v>OTROS SERVICIOS PROFESIONALES, CIENTÍFICOS Y TÉCNICOS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 t="str">
            <v>D3502020004035020270102020200800307</v>
          </cell>
          <cell r="B914" t="str">
            <v>SERVICIOS DE INVESTIGACIÓN DE MERCADOS Y DE ENCUESTAS DE OPINIÓN PÚBLICA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D3502020004035020270102020200800309</v>
          </cell>
          <cell r="B915" t="str">
            <v>OTROS SERVICIOS PROFESIONALES Y TÉCNICOS N.C.P.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 t="str">
            <v>D35020200040350202701020202008004</v>
          </cell>
          <cell r="B916" t="str">
            <v>SERVICIOS DE TELECOMUNICACIONES, TRANSMISIÓN Y SUMINISTRO DE INFORMACIÓN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D3502020004035020270102020200800406</v>
          </cell>
          <cell r="B917" t="str">
            <v>SERVICIOS DE PROGRAMACIÓN, DISTRIBUCIÓN Y TRANSMISIÓN DE PROGRAMAS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A918" t="str">
            <v>D35020200040350202701020202008005</v>
          </cell>
          <cell r="B918" t="str">
            <v>SERVICIOS DE SOPORTE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D3502020004035020270102020200800509</v>
          </cell>
          <cell r="B919" t="str">
            <v>OTROS SERVICIOS AUXILIARES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A920" t="str">
            <v>D35020200040350202702</v>
          </cell>
          <cell r="B920" t="str">
            <v>ACOMPAÑAR LA PREPARACIÓN DE LA OFERTA ARTESANAL DE CADA COMUNIDAD IMPLEMENTANDO LA ESTRATEGIA DE MERCADEO Y PLAN COMERCIAL PARA CADA COMUNIDAD Y/O GRUPO ÉTNICO</v>
          </cell>
          <cell r="C920">
            <v>0</v>
          </cell>
          <cell r="D920">
            <v>0</v>
          </cell>
          <cell r="E920">
            <v>0</v>
          </cell>
          <cell r="F920">
            <v>493000</v>
          </cell>
          <cell r="G920">
            <v>0</v>
          </cell>
          <cell r="H920">
            <v>493000</v>
          </cell>
          <cell r="I920">
            <v>2450000</v>
          </cell>
          <cell r="J920">
            <v>0</v>
          </cell>
          <cell r="K920">
            <v>2450000</v>
          </cell>
          <cell r="L920">
            <v>2943000</v>
          </cell>
        </row>
        <row r="921">
          <cell r="A921" t="str">
            <v>D35020200040350202702020201</v>
          </cell>
          <cell r="B921" t="str">
            <v>MATERIALES Y SUMINISTROS</v>
          </cell>
          <cell r="C921">
            <v>0</v>
          </cell>
          <cell r="D921">
            <v>0</v>
          </cell>
          <cell r="E921">
            <v>0</v>
          </cell>
          <cell r="F921">
            <v>493000</v>
          </cell>
          <cell r="G921">
            <v>0</v>
          </cell>
          <cell r="H921">
            <v>493000</v>
          </cell>
          <cell r="I921">
            <v>2450000</v>
          </cell>
          <cell r="J921">
            <v>0</v>
          </cell>
          <cell r="K921">
            <v>2450000</v>
          </cell>
          <cell r="L921">
            <v>2943000</v>
          </cell>
        </row>
        <row r="922">
          <cell r="A922" t="str">
            <v>D35020200040350202702020201002</v>
          </cell>
          <cell r="B922" t="str">
            <v>PRODUCTOS ALIMENTICIOS, BEBIDAS Y TABACO; TEXTILES, PRENDAS DE VESTIR Y PRODUCTOS DE CUERO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 t="str">
            <v>D35020200040350202702020201002006</v>
          </cell>
          <cell r="B923" t="str">
            <v>HILADOS E HILOS; TEJIDOS DE FIBRAS TEXTILES INCLUSO AFELPADOS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 t="str">
            <v>D35020200040350202702020201003</v>
          </cell>
          <cell r="B924" t="str">
            <v>OTROS BIENES TRANSPORTABLES (EXCEPTO PRODUCTOS METÁLICOS, MAQUINARIA Y EQUIPO)</v>
          </cell>
          <cell r="C924">
            <v>0</v>
          </cell>
          <cell r="D924">
            <v>0</v>
          </cell>
          <cell r="E924">
            <v>0</v>
          </cell>
          <cell r="F924">
            <v>493000</v>
          </cell>
          <cell r="G924">
            <v>0</v>
          </cell>
          <cell r="H924">
            <v>493000</v>
          </cell>
          <cell r="I924">
            <v>2450000</v>
          </cell>
          <cell r="J924">
            <v>0</v>
          </cell>
          <cell r="K924">
            <v>2450000</v>
          </cell>
          <cell r="L924">
            <v>2943000</v>
          </cell>
        </row>
        <row r="925">
          <cell r="A925" t="str">
            <v>D35020200040350202702020201003001</v>
          </cell>
          <cell r="B925" t="str">
            <v>PRODUCTOS DE MADERA, CORCHO, CESTERÍA Y ESPARTERÍA</v>
          </cell>
          <cell r="C925">
            <v>0</v>
          </cell>
          <cell r="D925">
            <v>0</v>
          </cell>
          <cell r="E925">
            <v>0</v>
          </cell>
          <cell r="F925">
            <v>493000</v>
          </cell>
          <cell r="G925">
            <v>0</v>
          </cell>
          <cell r="H925">
            <v>493000</v>
          </cell>
          <cell r="I925">
            <v>2450000</v>
          </cell>
          <cell r="J925">
            <v>0</v>
          </cell>
          <cell r="K925">
            <v>2450000</v>
          </cell>
          <cell r="L925">
            <v>2943000</v>
          </cell>
        </row>
        <row r="926">
          <cell r="A926" t="str">
            <v>D35020200040350202702020202</v>
          </cell>
          <cell r="B926" t="str">
            <v>ADQUISICIÓN DE SERVICIOS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D35020200040350202702020202006</v>
          </cell>
          <cell r="B927" t="str">
            <v>SERVICIOS DE ALOJAMIENTO; SERVICIOS DE SUMINISTRO DE COMIDAS Y BEBIDAS; SERVICIOS DE TRANSPORTE; Y SERVICIOS DE DISTRIBUCIÓN DE ELECTRICIDAD, GAS Y AGUA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D35020200040350202702020202006005</v>
          </cell>
          <cell r="B928" t="str">
            <v>SERVICIOS DE TRANSPORTE DE CARGA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 t="str">
            <v>D3502020004035020270202020200600501</v>
          </cell>
          <cell r="B929" t="str">
            <v>SERVICIOS DE TRANSPORTE DE CARGA POR VÍA TERRESTRE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D35020200040350202702020202008</v>
          </cell>
          <cell r="B930" t="str">
            <v>SERVICIOS PRESTADOS A LAS EMPRESAS Y SERVICIOS DE PRODUCCIÓN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D35020200040350202702020202008003</v>
          </cell>
          <cell r="B931" t="str">
            <v>OTROS SERVICIOS PROFESIONALES, CIENTÍFICOS Y TÉCNICOS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D3502020004035020270202020200800301</v>
          </cell>
          <cell r="B932" t="str">
            <v>SERVICIOS DE CONSULTORÍA EN ADMINISTRACIÓN Y SERVICIOS DE GESTIÓN; SERVICIOS DE TECNOLOGÍA DE LA INFORMACIÓN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D3502020004035020270202020200800307</v>
          </cell>
          <cell r="B933" t="str">
            <v>SERVICIOS DE INVESTIGACIÓN DE MERCADOS Y DE ENCUESTAS DE OPINIÓN PÚBLICA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 t="str">
            <v>D35020200040350202702020202008005</v>
          </cell>
          <cell r="B934" t="str">
            <v>SERVICIOS DE SOPORTE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 t="str">
            <v>D3502020004035020270202020200800509</v>
          </cell>
          <cell r="B935" t="str">
            <v>OTROS SERVICIOS AUXILIARES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D3502020005</v>
          </cell>
          <cell r="B936" t="str">
            <v>FORTALECIMIENTO DE CAPACIDADES E INCLUSIÓN PRODUCTIVA DE LA POBLACIÓN VICTIMA Y VULNERABLE -APV- NACIONAL</v>
          </cell>
          <cell r="C936">
            <v>2800000</v>
          </cell>
          <cell r="D936">
            <v>0</v>
          </cell>
          <cell r="E936">
            <v>2800000</v>
          </cell>
          <cell r="F936">
            <v>52385596.5</v>
          </cell>
          <cell r="G936">
            <v>0</v>
          </cell>
          <cell r="H936">
            <v>52385596.5</v>
          </cell>
          <cell r="I936">
            <v>454150506.5</v>
          </cell>
          <cell r="J936">
            <v>0</v>
          </cell>
          <cell r="K936">
            <v>454150506.5</v>
          </cell>
          <cell r="L936">
            <v>506536103</v>
          </cell>
        </row>
        <row r="937">
          <cell r="A937" t="str">
            <v>D350202000503502002</v>
          </cell>
          <cell r="B937" t="str">
            <v>DOCUMENTOS DE LINEAMIENTOS TÉCNICOS</v>
          </cell>
          <cell r="C937">
            <v>2800000</v>
          </cell>
          <cell r="D937">
            <v>0</v>
          </cell>
          <cell r="E937">
            <v>2800000</v>
          </cell>
          <cell r="F937">
            <v>0</v>
          </cell>
          <cell r="G937">
            <v>0</v>
          </cell>
          <cell r="H937">
            <v>0</v>
          </cell>
          <cell r="I937">
            <v>2800000</v>
          </cell>
          <cell r="J937">
            <v>0</v>
          </cell>
          <cell r="K937">
            <v>2800000</v>
          </cell>
          <cell r="L937">
            <v>2800000</v>
          </cell>
        </row>
        <row r="938">
          <cell r="A938" t="str">
            <v>D35020200050350200201</v>
          </cell>
          <cell r="B938" t="str">
            <v>PRESTAR SERVICIOS DE APOYO ADMINISTRATIVO AL PROYECTO</v>
          </cell>
          <cell r="C938">
            <v>2800000</v>
          </cell>
          <cell r="D938">
            <v>0</v>
          </cell>
          <cell r="E938">
            <v>2800000</v>
          </cell>
          <cell r="F938">
            <v>0</v>
          </cell>
          <cell r="G938">
            <v>0</v>
          </cell>
          <cell r="H938">
            <v>0</v>
          </cell>
          <cell r="I938">
            <v>1492032</v>
          </cell>
          <cell r="J938">
            <v>0</v>
          </cell>
          <cell r="K938">
            <v>1492032</v>
          </cell>
          <cell r="L938">
            <v>1492032</v>
          </cell>
        </row>
        <row r="939">
          <cell r="A939" t="str">
            <v>D35020200050350200201020202</v>
          </cell>
          <cell r="B939" t="str">
            <v>ADQUISICIÓN DE SERVICIOS</v>
          </cell>
          <cell r="C939">
            <v>2800000</v>
          </cell>
          <cell r="D939">
            <v>0</v>
          </cell>
          <cell r="E939">
            <v>2800000</v>
          </cell>
          <cell r="F939">
            <v>0</v>
          </cell>
          <cell r="G939">
            <v>0</v>
          </cell>
          <cell r="H939">
            <v>0</v>
          </cell>
          <cell r="I939">
            <v>1492032</v>
          </cell>
          <cell r="J939">
            <v>0</v>
          </cell>
          <cell r="K939">
            <v>1492032</v>
          </cell>
          <cell r="L939">
            <v>1492032</v>
          </cell>
        </row>
        <row r="940">
          <cell r="A940" t="str">
            <v>D35020200050350200201020202008</v>
          </cell>
          <cell r="B940" t="str">
            <v>SERVICIOS PRESTADOS A LAS EMPRESAS Y SERVICIOS DE PRODUCCIÓN</v>
          </cell>
          <cell r="C940">
            <v>2800000</v>
          </cell>
          <cell r="D940">
            <v>0</v>
          </cell>
          <cell r="E940">
            <v>2800000</v>
          </cell>
          <cell r="F940">
            <v>0</v>
          </cell>
          <cell r="G940">
            <v>0</v>
          </cell>
          <cell r="H940">
            <v>0</v>
          </cell>
          <cell r="I940">
            <v>1492032</v>
          </cell>
          <cell r="J940">
            <v>0</v>
          </cell>
          <cell r="K940">
            <v>1492032</v>
          </cell>
          <cell r="L940">
            <v>1492032</v>
          </cell>
        </row>
        <row r="941">
          <cell r="A941" t="str">
            <v>D35020200050350200201020202008003</v>
          </cell>
          <cell r="B941" t="str">
            <v>OTROS SERVICIOS PROFESIONALES, CIENTÍFICOS Y TÉCNICOS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D3502020005035020020102020200800301</v>
          </cell>
          <cell r="B942" t="str">
            <v>SERVICIOS DE CONSULTORÍA EN ADMINISTRACIÓN Y SERVICIOS DE GESTIÓN; SERVICIOS DE TECNOLOGÍA DE LA INFORMACIÓN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 t="str">
            <v>D3502020005035020020102020200800309</v>
          </cell>
          <cell r="B943" t="str">
            <v>OTROS SERVICIOS PROFESIONALES Y TÉCNICOS N.C.P.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 t="str">
            <v>D35020200050350200201020202008005</v>
          </cell>
          <cell r="B944" t="str">
            <v>SERVICIOS DE SOPORTE</v>
          </cell>
          <cell r="C944">
            <v>2800000</v>
          </cell>
          <cell r="D944">
            <v>0</v>
          </cell>
          <cell r="E944">
            <v>2800000</v>
          </cell>
          <cell r="F944">
            <v>0</v>
          </cell>
          <cell r="G944">
            <v>0</v>
          </cell>
          <cell r="H944">
            <v>0</v>
          </cell>
          <cell r="I944">
            <v>1492032</v>
          </cell>
          <cell r="J944">
            <v>0</v>
          </cell>
          <cell r="K944">
            <v>1492032</v>
          </cell>
          <cell r="L944">
            <v>1492032</v>
          </cell>
        </row>
        <row r="945">
          <cell r="A945" t="str">
            <v>D3502020005035020020102020200800509</v>
          </cell>
          <cell r="B945" t="str">
            <v>OTROS SERVICIOS AUXILIARES</v>
          </cell>
          <cell r="C945">
            <v>2800000</v>
          </cell>
          <cell r="D945">
            <v>0</v>
          </cell>
          <cell r="E945">
            <v>2800000</v>
          </cell>
          <cell r="F945">
            <v>0</v>
          </cell>
          <cell r="G945">
            <v>0</v>
          </cell>
          <cell r="H945">
            <v>0</v>
          </cell>
          <cell r="I945">
            <v>1492032</v>
          </cell>
          <cell r="J945">
            <v>0</v>
          </cell>
          <cell r="K945">
            <v>1492032</v>
          </cell>
          <cell r="L945">
            <v>1492032</v>
          </cell>
        </row>
        <row r="946">
          <cell r="A946" t="str">
            <v>D35020200050350200202</v>
          </cell>
          <cell r="B946" t="str">
            <v>REALIZAR PROCESOS DE SEGUIMIENTO LOGÍSTICO Y OPERATIVO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1307968</v>
          </cell>
          <cell r="J946">
            <v>0</v>
          </cell>
          <cell r="K946">
            <v>1307968</v>
          </cell>
          <cell r="L946">
            <v>1307968</v>
          </cell>
        </row>
        <row r="947">
          <cell r="A947" t="str">
            <v>D35020200050350200202020201</v>
          </cell>
          <cell r="B947" t="str">
            <v>MATERIALES Y SUMINISTROS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 t="str">
            <v>D35020200050350200202020201003</v>
          </cell>
          <cell r="B948" t="str">
            <v>OTROS BIENES TRANSPORTABLES (EXCEPTO PRODUCTOS METÁLICOS, MAQUINARIA Y EQUIPO)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D35020200050350200202020201003002</v>
          </cell>
          <cell r="B949" t="str">
            <v>PASTA O PULPA, PAPEL Y PRODUCTOS DE PAPEL; IMPRESOS Y ARTÍCULOS RELACIONADOS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 t="str">
            <v>D3502020005035020020202020100300201</v>
          </cell>
          <cell r="B950" t="str">
            <v>PASTA DE PAPEL, PAPEL Y CARTÓN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 t="str">
            <v>D35020200050350200202020202</v>
          </cell>
          <cell r="B951" t="str">
            <v>ADQUISICIÓN DE SERVICIOS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1307968</v>
          </cell>
          <cell r="J951">
            <v>0</v>
          </cell>
          <cell r="K951">
            <v>1307968</v>
          </cell>
          <cell r="L951">
            <v>1307968</v>
          </cell>
        </row>
        <row r="952">
          <cell r="A952" t="str">
            <v>D35020200050350200202020202008</v>
          </cell>
          <cell r="B952" t="str">
            <v>SERVICIOS PRESTADOS A LAS EMPRESAS Y SERVICIOS DE PRODUCCIÓN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1307968</v>
          </cell>
          <cell r="J952">
            <v>0</v>
          </cell>
          <cell r="K952">
            <v>1307968</v>
          </cell>
          <cell r="L952">
            <v>1307968</v>
          </cell>
        </row>
        <row r="953">
          <cell r="A953" t="str">
            <v>D35020200050350200202020202008003</v>
          </cell>
          <cell r="B953" t="str">
            <v>OTROS SERVICIOS PROFESIONALES, CIENTÍFICOS Y TÉCNICOS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 t="str">
            <v>D3502020005035020020202020200800301</v>
          </cell>
          <cell r="B954" t="str">
            <v>SERVICIOS DE CONSULTORÍA EN ADMINISTRACIÓN Y SERVICIOS DE GESTIÓN; SERVICIOS DE TECNOLOGÍA DE LA INFORMACIÓN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D35020200050350200202020202008005</v>
          </cell>
          <cell r="B955" t="str">
            <v>SERVICIOS DE SOPORTE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1307968</v>
          </cell>
          <cell r="J955">
            <v>0</v>
          </cell>
          <cell r="K955">
            <v>1307968</v>
          </cell>
          <cell r="L955">
            <v>1307968</v>
          </cell>
        </row>
        <row r="956">
          <cell r="A956" t="str">
            <v>D3502020005035020020202020200800509</v>
          </cell>
          <cell r="B956" t="str">
            <v>OTROS SERVICIOS AUXILIARES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1307968</v>
          </cell>
          <cell r="J956">
            <v>0</v>
          </cell>
          <cell r="K956">
            <v>1307968</v>
          </cell>
          <cell r="L956">
            <v>1307968</v>
          </cell>
        </row>
        <row r="957">
          <cell r="A957" t="str">
            <v>D350202000503502022</v>
          </cell>
          <cell r="B957" t="str">
            <v>SERVICIO DE ASISTENCIA TÉCNICA A LAS MIPYMES PARA EL ACCESO A NUEVOS MERCADOS</v>
          </cell>
          <cell r="C957">
            <v>0</v>
          </cell>
          <cell r="D957">
            <v>0</v>
          </cell>
          <cell r="E957">
            <v>0</v>
          </cell>
          <cell r="F957">
            <v>34100184</v>
          </cell>
          <cell r="G957">
            <v>0</v>
          </cell>
          <cell r="H957">
            <v>34100184</v>
          </cell>
          <cell r="I957">
            <v>130661489</v>
          </cell>
          <cell r="J957">
            <v>0</v>
          </cell>
          <cell r="K957">
            <v>130661489</v>
          </cell>
          <cell r="L957">
            <v>164761673</v>
          </cell>
        </row>
        <row r="958">
          <cell r="A958" t="str">
            <v>D35020200050350202201</v>
          </cell>
          <cell r="B958" t="str">
            <v>ORGANIZAR LA PRESENCIA DE ARTESANOS EN EVENTOS FERIALES</v>
          </cell>
          <cell r="C958">
            <v>0</v>
          </cell>
          <cell r="D958">
            <v>0</v>
          </cell>
          <cell r="E958">
            <v>0</v>
          </cell>
          <cell r="F958">
            <v>26565462</v>
          </cell>
          <cell r="G958">
            <v>0</v>
          </cell>
          <cell r="H958">
            <v>26565462</v>
          </cell>
          <cell r="I958">
            <v>116601589</v>
          </cell>
          <cell r="J958">
            <v>0</v>
          </cell>
          <cell r="K958">
            <v>116601589</v>
          </cell>
          <cell r="L958">
            <v>143167051</v>
          </cell>
        </row>
        <row r="959">
          <cell r="A959" t="str">
            <v>D35020200050350202201020201</v>
          </cell>
          <cell r="B959" t="str">
            <v>MATERIALES Y SUMINISTROS</v>
          </cell>
          <cell r="C959">
            <v>0</v>
          </cell>
          <cell r="D959">
            <v>0</v>
          </cell>
          <cell r="E959">
            <v>0</v>
          </cell>
          <cell r="F959">
            <v>6148730</v>
          </cell>
          <cell r="G959">
            <v>0</v>
          </cell>
          <cell r="H959">
            <v>6148730</v>
          </cell>
          <cell r="I959">
            <v>96490786</v>
          </cell>
          <cell r="J959">
            <v>0</v>
          </cell>
          <cell r="K959">
            <v>96490786</v>
          </cell>
          <cell r="L959">
            <v>102639516</v>
          </cell>
        </row>
        <row r="960">
          <cell r="A960" t="str">
            <v>D35020200050350202201020201002</v>
          </cell>
          <cell r="B960" t="str">
            <v>PRODUCTOS ALIMENTICIOS, BEBIDAS Y TABACO; TEXTILES, PRENDAS DE VESTIR Y PRODUCTOS DE CUERO</v>
          </cell>
          <cell r="C960">
            <v>0</v>
          </cell>
          <cell r="D960">
            <v>0</v>
          </cell>
          <cell r="E960">
            <v>0</v>
          </cell>
          <cell r="F960">
            <v>6148730</v>
          </cell>
          <cell r="G960">
            <v>0</v>
          </cell>
          <cell r="H960">
            <v>6148730</v>
          </cell>
          <cell r="I960">
            <v>44860794</v>
          </cell>
          <cell r="J960">
            <v>0</v>
          </cell>
          <cell r="K960">
            <v>44860794</v>
          </cell>
          <cell r="L960">
            <v>51009524</v>
          </cell>
        </row>
        <row r="961">
          <cell r="A961" t="str">
            <v>D35020200050350202201020201002001</v>
          </cell>
          <cell r="B961" t="str">
            <v>CARNE, PESCADO, FRUTAS, HORTALIZAS, ACEITES Y GRASAS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239610</v>
          </cell>
          <cell r="J961">
            <v>0</v>
          </cell>
          <cell r="K961">
            <v>239610</v>
          </cell>
          <cell r="L961">
            <v>239610</v>
          </cell>
        </row>
        <row r="962">
          <cell r="A962" t="str">
            <v>D3502020005035020220102020100200105</v>
          </cell>
          <cell r="B962" t="str">
            <v>ACEITES Y GRASAS ANIMALES Y VEGETALES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87000</v>
          </cell>
          <cell r="J962">
            <v>0</v>
          </cell>
          <cell r="K962">
            <v>87000</v>
          </cell>
          <cell r="L962">
            <v>87000</v>
          </cell>
        </row>
        <row r="963">
          <cell r="A963" t="str">
            <v>D3502020005035020220102020100200107</v>
          </cell>
          <cell r="B96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152610</v>
          </cell>
          <cell r="J963">
            <v>0</v>
          </cell>
          <cell r="K963">
            <v>152610</v>
          </cell>
          <cell r="L963">
            <v>152610</v>
          </cell>
        </row>
        <row r="964">
          <cell r="A964" t="str">
            <v>D35020200050350202201020201002006</v>
          </cell>
          <cell r="B964" t="str">
            <v>HILADOS E HILOS; TEJIDOS DE FIBRAS TEXTILES INCLUSO AFELPADOS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4532959</v>
          </cell>
          <cell r="J964">
            <v>0</v>
          </cell>
          <cell r="K964">
            <v>4532959</v>
          </cell>
          <cell r="L964">
            <v>4532959</v>
          </cell>
        </row>
        <row r="965">
          <cell r="A965" t="str">
            <v>D35020200050350202201020201002007</v>
          </cell>
          <cell r="B965" t="str">
            <v>ARTÍCULOS TEXTILES (EXCEPTO PRENDAS DE VESTIR)</v>
          </cell>
          <cell r="C965">
            <v>0</v>
          </cell>
          <cell r="D965">
            <v>0</v>
          </cell>
          <cell r="E965">
            <v>0</v>
          </cell>
          <cell r="F965">
            <v>6148730</v>
          </cell>
          <cell r="G965">
            <v>0</v>
          </cell>
          <cell r="H965">
            <v>6148730</v>
          </cell>
          <cell r="I965">
            <v>40088225</v>
          </cell>
          <cell r="J965">
            <v>0</v>
          </cell>
          <cell r="K965">
            <v>40088225</v>
          </cell>
          <cell r="L965">
            <v>46236955</v>
          </cell>
        </row>
        <row r="966">
          <cell r="A966" t="str">
            <v>D35020200050350202201020201003</v>
          </cell>
          <cell r="B966" t="str">
            <v>OTROS BIENES TRANSPORTABLES (EXCEPTO PRODUCTOS METÁLICOS, MAQUINARIA Y EQUIPO)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30268691</v>
          </cell>
          <cell r="J966">
            <v>0</v>
          </cell>
          <cell r="K966">
            <v>30268691</v>
          </cell>
          <cell r="L966">
            <v>30268691</v>
          </cell>
        </row>
        <row r="967">
          <cell r="A967" t="str">
            <v>D35020200050350202201020201003001</v>
          </cell>
          <cell r="B967" t="str">
            <v>PRODUCTOS DE MADERA  CORCHO  CESTERÍA Y ESPARTERÍA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21706000</v>
          </cell>
          <cell r="J967">
            <v>0</v>
          </cell>
          <cell r="K967">
            <v>21706000</v>
          </cell>
          <cell r="L967">
            <v>21706000</v>
          </cell>
        </row>
        <row r="968">
          <cell r="A968" t="str">
            <v>D35020200050350202201020201003002</v>
          </cell>
          <cell r="B968" t="str">
            <v>PASTA O PULPA, PAPEL Y PRODUCTOS DE PAPEL; IMPRESOS Y ARTÍCULOS RELACIONADOS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757000</v>
          </cell>
          <cell r="J968">
            <v>0</v>
          </cell>
          <cell r="K968">
            <v>757000</v>
          </cell>
          <cell r="L968">
            <v>757000</v>
          </cell>
        </row>
        <row r="969">
          <cell r="A969" t="str">
            <v>D3502020005035020220102020100300201</v>
          </cell>
          <cell r="B969" t="str">
            <v>PASTA DE PAPEL, PAPEL Y CARTÓN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757000</v>
          </cell>
          <cell r="J969">
            <v>0</v>
          </cell>
          <cell r="K969">
            <v>757000</v>
          </cell>
          <cell r="L969">
            <v>757000</v>
          </cell>
        </row>
        <row r="970">
          <cell r="A970" t="str">
            <v>D35020200050350202201020201003005</v>
          </cell>
          <cell r="B970" t="str">
            <v>OTROS PRODUCTOS QUÍMICOS; FIBRAS ARTIFICIALES (O FIBRAS INDUSTRIALES HECHAS POR EL HOMBRE)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7338491</v>
          </cell>
          <cell r="J970">
            <v>0</v>
          </cell>
          <cell r="K970">
            <v>7338491</v>
          </cell>
          <cell r="L970">
            <v>7338491</v>
          </cell>
        </row>
        <row r="971">
          <cell r="A971" t="str">
            <v>D3502020005035020220102020100300501</v>
          </cell>
          <cell r="B971" t="str">
            <v>PINTURAS Y BARNICES Y PRODUCTOS RELACIONADOS; COLORES PARA LA PINTURA ARTÍSTICA; TINTAS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7338491</v>
          </cell>
          <cell r="J971">
            <v>0</v>
          </cell>
          <cell r="K971">
            <v>7338491</v>
          </cell>
          <cell r="L971">
            <v>7338491</v>
          </cell>
        </row>
        <row r="972">
          <cell r="A972" t="str">
            <v>D35020200050350202201020201003006</v>
          </cell>
          <cell r="B972" t="str">
            <v>PRODUCTOS DE CAUCHO Y PLÁSTICO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450000</v>
          </cell>
          <cell r="J972">
            <v>0</v>
          </cell>
          <cell r="K972">
            <v>450000</v>
          </cell>
          <cell r="L972">
            <v>450000</v>
          </cell>
        </row>
        <row r="973">
          <cell r="A973" t="str">
            <v>D3502020005035020220102020100300609</v>
          </cell>
          <cell r="B973" t="str">
            <v>OTROS PRODUCTOS PLÁSTICOS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450000</v>
          </cell>
          <cell r="J973">
            <v>0</v>
          </cell>
          <cell r="K973">
            <v>450000</v>
          </cell>
          <cell r="L973">
            <v>450000</v>
          </cell>
        </row>
        <row r="974">
          <cell r="A974" t="str">
            <v>D35020200050350202201020201003008</v>
          </cell>
          <cell r="B974" t="str">
            <v>OTROS BIENES TRANSPORTABLES N.C.P.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17200</v>
          </cell>
          <cell r="J974">
            <v>0</v>
          </cell>
          <cell r="K974">
            <v>17200</v>
          </cell>
          <cell r="L974">
            <v>17200</v>
          </cell>
        </row>
        <row r="975">
          <cell r="A975" t="str">
            <v>D3502020005035020220102020100300809</v>
          </cell>
          <cell r="B975" t="str">
            <v>OTROS ARTÍCULOS MANUFACTURADOS N.C.P.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17200</v>
          </cell>
          <cell r="J975">
            <v>0</v>
          </cell>
          <cell r="K975">
            <v>17200</v>
          </cell>
          <cell r="L975">
            <v>17200</v>
          </cell>
        </row>
        <row r="976">
          <cell r="A976" t="str">
            <v>D35020200050350202201020201004</v>
          </cell>
          <cell r="B976" t="str">
            <v>PRODUCTOS METÁLICOS Y PAQUETES DE SOFTWARE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21361301</v>
          </cell>
          <cell r="J976">
            <v>0</v>
          </cell>
          <cell r="K976">
            <v>21361301</v>
          </cell>
          <cell r="L976">
            <v>21361301</v>
          </cell>
        </row>
        <row r="977">
          <cell r="A977" t="str">
            <v>D35020200050350202201020201004001</v>
          </cell>
          <cell r="B977" t="str">
            <v>METALES BÁSICOS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950000</v>
          </cell>
          <cell r="J977">
            <v>0</v>
          </cell>
          <cell r="K977">
            <v>950000</v>
          </cell>
          <cell r="L977">
            <v>950000</v>
          </cell>
        </row>
        <row r="978">
          <cell r="A978" t="str">
            <v>D35020200050350202201020201004002</v>
          </cell>
          <cell r="B978" t="str">
            <v>PRODUCTOS METÁLICOS ELABORADOS (EXCEPTO MAQUINARIA Y EQUIPO)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790000</v>
          </cell>
          <cell r="J978">
            <v>0</v>
          </cell>
          <cell r="K978">
            <v>790000</v>
          </cell>
          <cell r="L978">
            <v>790000</v>
          </cell>
        </row>
        <row r="979">
          <cell r="A979" t="str">
            <v>D35020200050350202201020201004003</v>
          </cell>
          <cell r="B979" t="str">
            <v>MAQUINARIA PARA USO GENERAL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7351916</v>
          </cell>
          <cell r="J979">
            <v>0</v>
          </cell>
          <cell r="K979">
            <v>7351916</v>
          </cell>
          <cell r="L979">
            <v>7351916</v>
          </cell>
        </row>
        <row r="980">
          <cell r="A980" t="str">
            <v>D3502020005035020220102020100400301</v>
          </cell>
          <cell r="B980" t="str">
            <v>MOTORES Y TURBINAS Y SUS PARTES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7351916</v>
          </cell>
          <cell r="J980">
            <v>0</v>
          </cell>
          <cell r="K980">
            <v>7351916</v>
          </cell>
          <cell r="L980">
            <v>7351916</v>
          </cell>
        </row>
        <row r="981">
          <cell r="A981" t="str">
            <v>D35020200050350202201020201004004</v>
          </cell>
          <cell r="B981" t="str">
            <v>MAQUINARIA PARA USOS ESPECIALES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10959111</v>
          </cell>
          <cell r="J981">
            <v>0</v>
          </cell>
          <cell r="K981">
            <v>10959111</v>
          </cell>
          <cell r="L981">
            <v>10959111</v>
          </cell>
        </row>
        <row r="982">
          <cell r="A982" t="str">
            <v>D3502020005035020220102020100400402</v>
          </cell>
          <cell r="B982" t="str">
            <v>MÁQUINAS HERRAMIENTAS Y SUS PARTES, PIEZAS Y ACCESORIOS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10959111</v>
          </cell>
          <cell r="J982">
            <v>0</v>
          </cell>
          <cell r="K982">
            <v>10959111</v>
          </cell>
          <cell r="L982">
            <v>10959111</v>
          </cell>
        </row>
        <row r="983">
          <cell r="A983" t="str">
            <v>D35020200050350202201020201004006</v>
          </cell>
          <cell r="B983" t="str">
            <v>MAQUINARIA Y APARATOS ELÉCTRICOS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658824</v>
          </cell>
          <cell r="J983">
            <v>0</v>
          </cell>
          <cell r="K983">
            <v>658824</v>
          </cell>
          <cell r="L983">
            <v>658824</v>
          </cell>
        </row>
        <row r="984">
          <cell r="A984" t="str">
            <v>D3502020005035020220102020100400605</v>
          </cell>
          <cell r="B984" t="str">
            <v>LÁMPARAS ELÉCTRICAS DE INCANDESCENCIA O DESCARGA; LÁMPARAS DE ARCO, EQUIPO PARA ALUMBRADO ELÉCTRICO; SUS PARTES Y PIEZAS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658824</v>
          </cell>
          <cell r="J984">
            <v>0</v>
          </cell>
          <cell r="K984">
            <v>658824</v>
          </cell>
          <cell r="L984">
            <v>658824</v>
          </cell>
        </row>
        <row r="985">
          <cell r="A985" t="str">
            <v>D35020200050350202201020201004008</v>
          </cell>
          <cell r="B985" t="str">
            <v>APARATOS MÉDICOS, INSTRUMENTOS ÓPTICOS Y DE PRECISIÓN, RELOJES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651450</v>
          </cell>
          <cell r="J985">
            <v>0</v>
          </cell>
          <cell r="K985">
            <v>651450</v>
          </cell>
          <cell r="L985">
            <v>651450</v>
          </cell>
        </row>
        <row r="986">
          <cell r="A986" t="str">
            <v>D3502020005035020220102020100400802</v>
          </cell>
          <cell r="B98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651450</v>
          </cell>
          <cell r="J986">
            <v>0</v>
          </cell>
          <cell r="K986">
            <v>651450</v>
          </cell>
          <cell r="L986">
            <v>651450</v>
          </cell>
        </row>
        <row r="987">
          <cell r="A987" t="str">
            <v>D35020200050350202201020202</v>
          </cell>
          <cell r="B987" t="str">
            <v>ADQUISICIÓN DE SERVICIOS</v>
          </cell>
          <cell r="C987">
            <v>0</v>
          </cell>
          <cell r="D987">
            <v>0</v>
          </cell>
          <cell r="E987">
            <v>0</v>
          </cell>
          <cell r="F987">
            <v>20416732</v>
          </cell>
          <cell r="G987">
            <v>0</v>
          </cell>
          <cell r="H987">
            <v>20416732</v>
          </cell>
          <cell r="I987">
            <v>20110803</v>
          </cell>
          <cell r="J987">
            <v>0</v>
          </cell>
          <cell r="K987">
            <v>20110803</v>
          </cell>
          <cell r="L987">
            <v>40527535</v>
          </cell>
        </row>
        <row r="988">
          <cell r="A988" t="str">
            <v>D35020200050350202201020202005</v>
          </cell>
          <cell r="B988" t="str">
            <v>SERVICIOS DE LA CONSTRUCCIÓN</v>
          </cell>
          <cell r="C988">
            <v>0</v>
          </cell>
          <cell r="D988">
            <v>0</v>
          </cell>
          <cell r="E988">
            <v>0</v>
          </cell>
          <cell r="F988">
            <v>6865403</v>
          </cell>
          <cell r="G988">
            <v>0</v>
          </cell>
          <cell r="H988">
            <v>6865403</v>
          </cell>
          <cell r="I988">
            <v>10195920</v>
          </cell>
          <cell r="J988">
            <v>0</v>
          </cell>
          <cell r="K988">
            <v>10195920</v>
          </cell>
          <cell r="L988">
            <v>17061323</v>
          </cell>
        </row>
        <row r="989">
          <cell r="A989" t="str">
            <v>D35020200050350202201020202005004</v>
          </cell>
          <cell r="B989" t="str">
            <v>SERVICIOS DE CONSTRUCCIÓN</v>
          </cell>
          <cell r="C989">
            <v>0</v>
          </cell>
          <cell r="D989">
            <v>0</v>
          </cell>
          <cell r="E989">
            <v>0</v>
          </cell>
          <cell r="F989">
            <v>6865403</v>
          </cell>
          <cell r="G989">
            <v>0</v>
          </cell>
          <cell r="H989">
            <v>6865403</v>
          </cell>
          <cell r="I989">
            <v>10195920</v>
          </cell>
          <cell r="J989">
            <v>0</v>
          </cell>
          <cell r="K989">
            <v>10195920</v>
          </cell>
          <cell r="L989">
            <v>17061323</v>
          </cell>
        </row>
        <row r="990">
          <cell r="A990" t="str">
            <v>D3502020005035020220102020200500404</v>
          </cell>
          <cell r="B990" t="str">
            <v>MONTAJE Y ERECCIÓN DE CONSTRUCCIONES PREFABRICADAS</v>
          </cell>
          <cell r="C990">
            <v>0</v>
          </cell>
          <cell r="D990">
            <v>0</v>
          </cell>
          <cell r="E990">
            <v>0</v>
          </cell>
          <cell r="F990">
            <v>6865403</v>
          </cell>
          <cell r="G990">
            <v>0</v>
          </cell>
          <cell r="H990">
            <v>6865403</v>
          </cell>
          <cell r="I990">
            <v>10195920</v>
          </cell>
          <cell r="J990">
            <v>0</v>
          </cell>
          <cell r="K990">
            <v>10195920</v>
          </cell>
          <cell r="L990">
            <v>17061323</v>
          </cell>
        </row>
        <row r="991">
          <cell r="A991" t="str">
            <v>D35020200050350202201020202006</v>
          </cell>
          <cell r="B991" t="str">
            <v>SERVICIOS DE ALOJAMIENTO; SERVICIOS DE SUMINISTRO DE COMIDAS Y BEBIDAS; SERVICIOS DE TRANSPORTE; Y SERVICIOS DE DISTRIBUCIÓN DE ELECTRICIDAD, GAS Y AGUA</v>
          </cell>
          <cell r="C991">
            <v>0</v>
          </cell>
          <cell r="D991">
            <v>0</v>
          </cell>
          <cell r="E991">
            <v>0</v>
          </cell>
          <cell r="F991">
            <v>3138529</v>
          </cell>
          <cell r="G991">
            <v>0</v>
          </cell>
          <cell r="H991">
            <v>3138529</v>
          </cell>
          <cell r="I991">
            <v>9914883</v>
          </cell>
          <cell r="J991">
            <v>0</v>
          </cell>
          <cell r="K991">
            <v>9914883</v>
          </cell>
          <cell r="L991">
            <v>13053412</v>
          </cell>
        </row>
        <row r="992">
          <cell r="A992" t="str">
            <v>D35020200050350202201020202006004</v>
          </cell>
          <cell r="B992" t="str">
            <v>SERVICIOS DE TRANSPORTE DE PASAJEROS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7076382</v>
          </cell>
          <cell r="J992">
            <v>0</v>
          </cell>
          <cell r="K992">
            <v>7076382</v>
          </cell>
          <cell r="L992">
            <v>7076382</v>
          </cell>
        </row>
        <row r="993">
          <cell r="A993" t="str">
            <v>D35020200050350202201020202006005</v>
          </cell>
          <cell r="B993" t="str">
            <v>SERVICIOS DE TRANSPORTE DE CARGA</v>
          </cell>
          <cell r="C993">
            <v>0</v>
          </cell>
          <cell r="D993">
            <v>0</v>
          </cell>
          <cell r="E993">
            <v>0</v>
          </cell>
          <cell r="F993">
            <v>3138529</v>
          </cell>
          <cell r="G993">
            <v>0</v>
          </cell>
          <cell r="H993">
            <v>3138529</v>
          </cell>
          <cell r="I993">
            <v>2838501</v>
          </cell>
          <cell r="J993">
            <v>0</v>
          </cell>
          <cell r="K993">
            <v>2838501</v>
          </cell>
          <cell r="L993">
            <v>5977030</v>
          </cell>
        </row>
        <row r="994">
          <cell r="A994" t="str">
            <v>D3502020005035020220102020200600501</v>
          </cell>
          <cell r="B994" t="str">
            <v>SERVICIOS DE TRANSPORTE DE CARGA POR VÍA TERRESTRE</v>
          </cell>
          <cell r="C994">
            <v>0</v>
          </cell>
          <cell r="D994">
            <v>0</v>
          </cell>
          <cell r="E994">
            <v>0</v>
          </cell>
          <cell r="F994">
            <v>3138529</v>
          </cell>
          <cell r="G994">
            <v>0</v>
          </cell>
          <cell r="H994">
            <v>3138529</v>
          </cell>
          <cell r="I994">
            <v>2838501</v>
          </cell>
          <cell r="J994">
            <v>0</v>
          </cell>
          <cell r="K994">
            <v>2838501</v>
          </cell>
          <cell r="L994">
            <v>5977030</v>
          </cell>
        </row>
        <row r="995">
          <cell r="A995" t="str">
            <v>D35020200050350202201020202008</v>
          </cell>
          <cell r="B995" t="str">
            <v>SERVICIOS PRESTADOS A LAS EMPRESAS Y SERVICIOS DE PRODUCCIÓN</v>
          </cell>
          <cell r="C995">
            <v>0</v>
          </cell>
          <cell r="D995">
            <v>0</v>
          </cell>
          <cell r="E995">
            <v>0</v>
          </cell>
          <cell r="F995">
            <v>10412800</v>
          </cell>
          <cell r="G995">
            <v>0</v>
          </cell>
          <cell r="H995">
            <v>10412800</v>
          </cell>
          <cell r="I995">
            <v>0</v>
          </cell>
          <cell r="J995">
            <v>0</v>
          </cell>
          <cell r="K995">
            <v>0</v>
          </cell>
          <cell r="L995">
            <v>10412800</v>
          </cell>
        </row>
        <row r="996">
          <cell r="A996" t="str">
            <v>D35020200050350202201020202008003</v>
          </cell>
          <cell r="B996" t="str">
            <v>OTROS SERVICIOS PROFESIONALES, CIENTÍFICOS Y TÉCNICOS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 t="str">
            <v>D3502020005035020220102020200800301</v>
          </cell>
          <cell r="B997" t="str">
            <v>SERVICIOS DE CONSULTORÍA EN ADMINISTRACIÓN Y SERVICIOS DE GESTIÓN; SERVICIOS DE TECNOLOGÍA DE LA INFORMACIÓN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 t="str">
            <v>D35020200050350202201020202008005</v>
          </cell>
          <cell r="B998" t="str">
            <v>SERVICIOS DE SOPORTE</v>
          </cell>
          <cell r="C998">
            <v>0</v>
          </cell>
          <cell r="D998">
            <v>0</v>
          </cell>
          <cell r="E998">
            <v>0</v>
          </cell>
          <cell r="F998">
            <v>10412800</v>
          </cell>
          <cell r="G998">
            <v>0</v>
          </cell>
          <cell r="H998">
            <v>10412800</v>
          </cell>
          <cell r="I998">
            <v>0</v>
          </cell>
          <cell r="J998">
            <v>0</v>
          </cell>
          <cell r="K998">
            <v>0</v>
          </cell>
          <cell r="L998">
            <v>10412800</v>
          </cell>
        </row>
        <row r="999">
          <cell r="A999" t="str">
            <v>D3502020005035020220102020200800509</v>
          </cell>
          <cell r="B999" t="str">
            <v>OTROS SERVICIOS AUXILIARES</v>
          </cell>
          <cell r="C999">
            <v>0</v>
          </cell>
          <cell r="D999">
            <v>0</v>
          </cell>
          <cell r="E999">
            <v>0</v>
          </cell>
          <cell r="F999">
            <v>10412800</v>
          </cell>
          <cell r="G999">
            <v>0</v>
          </cell>
          <cell r="H999">
            <v>10412800</v>
          </cell>
          <cell r="I999">
            <v>0</v>
          </cell>
          <cell r="J999">
            <v>0</v>
          </cell>
          <cell r="K999">
            <v>0</v>
          </cell>
          <cell r="L999">
            <v>10412800</v>
          </cell>
        </row>
        <row r="1000">
          <cell r="A1000" t="str">
            <v>D35020200050350202201020202010</v>
          </cell>
          <cell r="B1000" t="str">
            <v>VIÁTICOS DE LOS FUNCIONARIOS EN COMISIÓN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 t="str">
            <v>D35020200050350202202</v>
          </cell>
          <cell r="B1001" t="str">
            <v>PRESTAR SERVICIOS DE APOYO LOGÍSTICO DE TRANSPORTE</v>
          </cell>
          <cell r="C1001">
            <v>0</v>
          </cell>
          <cell r="D1001">
            <v>0</v>
          </cell>
          <cell r="E1001">
            <v>0</v>
          </cell>
          <cell r="F1001">
            <v>7534722</v>
          </cell>
          <cell r="G1001">
            <v>0</v>
          </cell>
          <cell r="H1001">
            <v>7534722</v>
          </cell>
          <cell r="I1001">
            <v>14059900</v>
          </cell>
          <cell r="J1001">
            <v>0</v>
          </cell>
          <cell r="K1001">
            <v>14059900</v>
          </cell>
          <cell r="L1001">
            <v>21594622</v>
          </cell>
        </row>
        <row r="1002">
          <cell r="A1002" t="str">
            <v>D35020200050350202202020202</v>
          </cell>
          <cell r="B1002" t="str">
            <v>ADQUISICIÓN DE SERVICIOS</v>
          </cell>
          <cell r="C1002">
            <v>0</v>
          </cell>
          <cell r="D1002">
            <v>0</v>
          </cell>
          <cell r="E1002">
            <v>0</v>
          </cell>
          <cell r="F1002">
            <v>7534722</v>
          </cell>
          <cell r="G1002">
            <v>0</v>
          </cell>
          <cell r="H1002">
            <v>7534722</v>
          </cell>
          <cell r="I1002">
            <v>14059900</v>
          </cell>
          <cell r="J1002">
            <v>0</v>
          </cell>
          <cell r="K1002">
            <v>14059900</v>
          </cell>
          <cell r="L1002">
            <v>21594622</v>
          </cell>
        </row>
        <row r="1003">
          <cell r="A1003" t="str">
            <v>D35020200050350202202020202006</v>
          </cell>
          <cell r="B1003" t="str">
            <v>SERVICIOS DE ALOJAMIENTO; SERVICIOS DE SUMINISTRO DE COMIDAS Y BEBIDAS; SERVICIOS DE TRANSPORTE; Y SERVICIOS DE DISTRIBUCIÓN DE ELECTRICIDAD, GAS Y AGUA</v>
          </cell>
          <cell r="C1003">
            <v>0</v>
          </cell>
          <cell r="D1003">
            <v>0</v>
          </cell>
          <cell r="E1003">
            <v>0</v>
          </cell>
          <cell r="F1003">
            <v>7534722</v>
          </cell>
          <cell r="G1003">
            <v>0</v>
          </cell>
          <cell r="H1003">
            <v>7534722</v>
          </cell>
          <cell r="I1003">
            <v>14059900</v>
          </cell>
          <cell r="J1003">
            <v>0</v>
          </cell>
          <cell r="K1003">
            <v>14059900</v>
          </cell>
          <cell r="L1003">
            <v>21594622</v>
          </cell>
        </row>
        <row r="1004">
          <cell r="A1004" t="str">
            <v>D35020200050350202202020202006005</v>
          </cell>
          <cell r="B1004" t="str">
            <v>SERVICIOS DE TRANSPORTE DE CARGA</v>
          </cell>
          <cell r="C1004">
            <v>0</v>
          </cell>
          <cell r="D1004">
            <v>0</v>
          </cell>
          <cell r="E1004">
            <v>0</v>
          </cell>
          <cell r="F1004">
            <v>7534722</v>
          </cell>
          <cell r="G1004">
            <v>0</v>
          </cell>
          <cell r="H1004">
            <v>7534722</v>
          </cell>
          <cell r="I1004">
            <v>14059900</v>
          </cell>
          <cell r="J1004">
            <v>0</v>
          </cell>
          <cell r="K1004">
            <v>14059900</v>
          </cell>
          <cell r="L1004">
            <v>21594622</v>
          </cell>
        </row>
        <row r="1005">
          <cell r="A1005" t="str">
            <v>D3502020005035020220202020200600501</v>
          </cell>
          <cell r="B1005" t="str">
            <v>SERVICIOS DE TRANSPORTE DE CARGA POR VÍA TERRESTRE</v>
          </cell>
          <cell r="C1005">
            <v>0</v>
          </cell>
          <cell r="D1005">
            <v>0</v>
          </cell>
          <cell r="E1005">
            <v>0</v>
          </cell>
          <cell r="F1005">
            <v>7534722</v>
          </cell>
          <cell r="G1005">
            <v>0</v>
          </cell>
          <cell r="H1005">
            <v>7534722</v>
          </cell>
          <cell r="I1005">
            <v>14059900</v>
          </cell>
          <cell r="J1005">
            <v>0</v>
          </cell>
          <cell r="K1005">
            <v>14059900</v>
          </cell>
          <cell r="L1005">
            <v>21594622</v>
          </cell>
        </row>
        <row r="1006">
          <cell r="A1006" t="str">
            <v>D35020200050350202203</v>
          </cell>
          <cell r="B1006" t="str">
            <v>MONTAR Y/O AFIANZAR PUNTOS DE VENTA Y/O CENTROS DE ACOPIO.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 t="str">
            <v>D35020200050350202203020202</v>
          </cell>
          <cell r="B1007" t="str">
            <v>ADQUISICIÓN DE SERVICIOS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 t="str">
            <v>D35020200050350202203020202005</v>
          </cell>
          <cell r="B1008" t="str">
            <v>SERVICIOS DE LA CONSTRUCCIÓN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D35020200050350202203020202005004</v>
          </cell>
          <cell r="B1009" t="str">
            <v>SERVICIOS DE CONSTRUCCIÓN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 t="str">
            <v>D3502020005035020220302020200500404</v>
          </cell>
          <cell r="B1010" t="str">
            <v>MONTAJE Y ERECCIÓN DE CONSTRUCCIONES PREFABRICADAS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D35020200050350202203020202008</v>
          </cell>
          <cell r="B1011" t="str">
            <v>SERVICIOS PRESTADOS A LAS EMPRESAS Y SERVICIOS DE PRODUCCIÓN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 t="str">
            <v>D35020200050350202203020202008003</v>
          </cell>
          <cell r="B1012" t="str">
            <v>OTROS SERVICIOS PROFESIONALES, CIENTÍFICOS Y TÉCNICOS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 t="str">
            <v>D3502020005035020220302020200800307</v>
          </cell>
          <cell r="B1013" t="str">
            <v>SERVICIOS DE INVESTIGACIÓN DE MERCADOS Y DE ENCUESTAS DE OPINIÓN PÚBLICA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 t="str">
            <v>D350202000503502024</v>
          </cell>
          <cell r="B1014" t="str">
            <v>SERVICIO DE ASISTENCIA TÉCNICA PARA LA ACTIVIDAD ARTESANAL</v>
          </cell>
          <cell r="C1014">
            <v>0</v>
          </cell>
          <cell r="D1014">
            <v>0</v>
          </cell>
          <cell r="E1014">
            <v>0</v>
          </cell>
          <cell r="F1014">
            <v>18285412.5</v>
          </cell>
          <cell r="G1014">
            <v>0</v>
          </cell>
          <cell r="H1014">
            <v>18285412.5</v>
          </cell>
          <cell r="I1014">
            <v>309429298.5</v>
          </cell>
          <cell r="J1014">
            <v>0</v>
          </cell>
          <cell r="K1014">
            <v>309429298.5</v>
          </cell>
          <cell r="L1014">
            <v>327714711</v>
          </cell>
        </row>
        <row r="1015">
          <cell r="A1015" t="str">
            <v>D35020200050350202401</v>
          </cell>
          <cell r="B1015" t="str">
            <v>BRINDAR ASISTENCIA TÉCNICA PARA EL MEJORAMIENTO DE PRODUCTOS Y GESTIÓN DE UNIDADES PRODUCTIVAS</v>
          </cell>
          <cell r="C1015">
            <v>0</v>
          </cell>
          <cell r="D1015">
            <v>0</v>
          </cell>
          <cell r="E1015">
            <v>0</v>
          </cell>
          <cell r="F1015">
            <v>16428900</v>
          </cell>
          <cell r="G1015">
            <v>0</v>
          </cell>
          <cell r="H1015">
            <v>16428900</v>
          </cell>
          <cell r="I1015">
            <v>119171145</v>
          </cell>
          <cell r="J1015">
            <v>0</v>
          </cell>
          <cell r="K1015">
            <v>119171145</v>
          </cell>
          <cell r="L1015">
            <v>135600045</v>
          </cell>
        </row>
        <row r="1016">
          <cell r="A1016" t="str">
            <v>D35020200050350202401020201</v>
          </cell>
          <cell r="B1016" t="str">
            <v>MATERIALES Y SUMINISTROS</v>
          </cell>
          <cell r="C1016">
            <v>0</v>
          </cell>
          <cell r="D1016">
            <v>0</v>
          </cell>
          <cell r="E1016">
            <v>0</v>
          </cell>
          <cell r="F1016">
            <v>16428900</v>
          </cell>
          <cell r="G1016">
            <v>0</v>
          </cell>
          <cell r="H1016">
            <v>16428900</v>
          </cell>
          <cell r="I1016">
            <v>71787405</v>
          </cell>
          <cell r="J1016">
            <v>0</v>
          </cell>
          <cell r="K1016">
            <v>71787405</v>
          </cell>
          <cell r="L1016">
            <v>88216305</v>
          </cell>
        </row>
        <row r="1017">
          <cell r="A1017" t="str">
            <v>D35020200050350202401020201002</v>
          </cell>
          <cell r="B1017" t="str">
            <v>PRODUCTOS ALIMENTICIOS, BEBIDAS Y TABACO; TEXTILES, PRENDAS DE VESTIR Y PRODUCTOS DE CUERO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29505336</v>
          </cell>
          <cell r="J1017">
            <v>0</v>
          </cell>
          <cell r="K1017">
            <v>29505336</v>
          </cell>
          <cell r="L1017">
            <v>29505336</v>
          </cell>
        </row>
        <row r="1018">
          <cell r="A1018" t="str">
            <v>D35020200050350202401020201002006</v>
          </cell>
          <cell r="B1018" t="str">
            <v>HILADOS E HILOS; TEJIDOS DE FIBRAS TEXTILES INCLUSO AFELPADOS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29505336</v>
          </cell>
          <cell r="J1018">
            <v>0</v>
          </cell>
          <cell r="K1018">
            <v>29505336</v>
          </cell>
          <cell r="L1018">
            <v>29505336</v>
          </cell>
        </row>
        <row r="1019">
          <cell r="A1019" t="str">
            <v>D35020200050350202401020201003</v>
          </cell>
          <cell r="B1019" t="str">
            <v>OTROS BIENES TRANSPORTABLES (EXCEPTO PRODUCTOS METÁLICOS, MAQUINARIA Y EQUIPO)</v>
          </cell>
          <cell r="C1019">
            <v>0</v>
          </cell>
          <cell r="D1019">
            <v>0</v>
          </cell>
          <cell r="E1019">
            <v>0</v>
          </cell>
          <cell r="F1019">
            <v>16428900</v>
          </cell>
          <cell r="G1019">
            <v>0</v>
          </cell>
          <cell r="H1019">
            <v>16428900</v>
          </cell>
          <cell r="I1019">
            <v>42282069</v>
          </cell>
          <cell r="J1019">
            <v>0</v>
          </cell>
          <cell r="K1019">
            <v>42282069</v>
          </cell>
          <cell r="L1019">
            <v>58710969</v>
          </cell>
        </row>
        <row r="1020">
          <cell r="A1020" t="str">
            <v>D35020200050350202401020201003001</v>
          </cell>
          <cell r="B1020" t="str">
            <v>PRODUCTOS DE MADERA, CORCHO, CESTERÍA Y ESPARTERÍA</v>
          </cell>
          <cell r="C1020">
            <v>0</v>
          </cell>
          <cell r="D1020">
            <v>0</v>
          </cell>
          <cell r="E1020">
            <v>0</v>
          </cell>
          <cell r="F1020">
            <v>16428900</v>
          </cell>
          <cell r="G1020">
            <v>0</v>
          </cell>
          <cell r="H1020">
            <v>16428900</v>
          </cell>
          <cell r="I1020">
            <v>42282069</v>
          </cell>
          <cell r="J1020">
            <v>0</v>
          </cell>
          <cell r="K1020">
            <v>42282069</v>
          </cell>
          <cell r="L1020">
            <v>58710969</v>
          </cell>
        </row>
        <row r="1021">
          <cell r="A1021" t="str">
            <v>D35020200050350202401020202</v>
          </cell>
          <cell r="B1021" t="str">
            <v>ADQUISICIÓN DE SERVICIOS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47383740</v>
          </cell>
          <cell r="J1021">
            <v>0</v>
          </cell>
          <cell r="K1021">
            <v>47383740</v>
          </cell>
          <cell r="L1021">
            <v>47383740</v>
          </cell>
        </row>
        <row r="1022">
          <cell r="A1022" t="str">
            <v>D35020200050350202401020202006</v>
          </cell>
          <cell r="B1022" t="str">
            <v>SERVICIOS DE ALOJAMIENTO; SERVICIOS DE SUMINISTRO DE COMIDAS Y BEBIDAS; SERVICIOS DE TRANSPORTE; Y SERVICIOS DE DISTRIBUCIÓN DE ELECTRICIDAD, GAS Y AGUA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8310404</v>
          </cell>
          <cell r="J1022">
            <v>0</v>
          </cell>
          <cell r="K1022">
            <v>8310404</v>
          </cell>
          <cell r="L1022">
            <v>8310404</v>
          </cell>
        </row>
        <row r="1023">
          <cell r="A1023" t="str">
            <v>D35020200050350202401020202006003</v>
          </cell>
          <cell r="B1023" t="str">
            <v>ALOJAMIENTO; SERVICIOS DE SUMINISTROS DE COMIDAS Y BEBIDAS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7824964</v>
          </cell>
          <cell r="J1023">
            <v>0</v>
          </cell>
          <cell r="K1023">
            <v>7824964</v>
          </cell>
          <cell r="L1023">
            <v>7824964</v>
          </cell>
        </row>
        <row r="1024">
          <cell r="A1024" t="str">
            <v>D3502020005035020240102020200600301</v>
          </cell>
          <cell r="B1024" t="str">
            <v>SERVICIOS DE ALOJAMIENTO PARA ESTANCIAS CORTAS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6378498</v>
          </cell>
          <cell r="J1024">
            <v>0</v>
          </cell>
          <cell r="K1024">
            <v>6378498</v>
          </cell>
          <cell r="L1024">
            <v>6378498</v>
          </cell>
        </row>
        <row r="1025">
          <cell r="A1025" t="str">
            <v>D3502020005035020240102020200600303</v>
          </cell>
          <cell r="B1025" t="str">
            <v>SERVICIOS DE SUMINISTRO DE COMIDAS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1446466</v>
          </cell>
          <cell r="J1025">
            <v>0</v>
          </cell>
          <cell r="K1025">
            <v>1446466</v>
          </cell>
          <cell r="L1025">
            <v>1446466</v>
          </cell>
        </row>
        <row r="1026">
          <cell r="A1026" t="str">
            <v>D35020200050350202401020202006004</v>
          </cell>
          <cell r="B1026" t="str">
            <v>SERVICIOS DE TRANSPORTE DE PASAJEROS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485440</v>
          </cell>
          <cell r="J1026">
            <v>0</v>
          </cell>
          <cell r="K1026">
            <v>485440</v>
          </cell>
          <cell r="L1026">
            <v>485440</v>
          </cell>
        </row>
        <row r="1027">
          <cell r="A1027" t="str">
            <v>D35020200050350202401020202007</v>
          </cell>
          <cell r="B1027" t="str">
            <v>SERVICIOS FINANCIEROS Y SERVICIOS CONEXOS, SERVICIOS INMOBILIARIOS Y SERVICIOS DE LEASING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 t="str">
            <v>D35020200050350202401020202007001</v>
          </cell>
          <cell r="B1028" t="str">
            <v>SERVICIOS FINANCIEROS Y SERVICIOS CONEXOS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 t="str">
            <v>D3502020005035020240102020200700103</v>
          </cell>
          <cell r="B1029" t="str">
            <v>SERVICIOS DE SEGUROS Y PENSIONES (CON EXCLUSIÓN DE SERVICIOS DE REASEGURO), EXCEPTO LOS SERVICIOS DE SEGUROS SOCIALES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 t="str">
            <v>D35020200050350202401020202008</v>
          </cell>
          <cell r="B1030" t="str">
            <v>SERVICIOS PRESTADOS A LAS EMPRESAS Y SERVICIOS DE PRODUCCIÓN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39073336</v>
          </cell>
          <cell r="J1030">
            <v>0</v>
          </cell>
          <cell r="K1030">
            <v>39073336</v>
          </cell>
          <cell r="L1030">
            <v>39073336</v>
          </cell>
        </row>
        <row r="1031">
          <cell r="A1031" t="str">
            <v>D35020200050350202401020202008001</v>
          </cell>
          <cell r="B1031" t="str">
            <v>SERVICIOS DE INVESTIGACIÓN Y DESARROLLO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D3502020005035020240102020200800102</v>
          </cell>
          <cell r="B1032" t="str">
            <v>SERVICIOS DE INVESTIGACIÓN Y DESARROLLO EXPERIMENTAL EN CIENCIAS SOCIALES Y HUMANIDADES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D35020200050350202401020202008003</v>
          </cell>
          <cell r="B1033" t="str">
            <v>OTROS SERVICIOS PROFESIONALES, CIENTÍFICOS Y TÉCNICOS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35700002</v>
          </cell>
          <cell r="J1033">
            <v>0</v>
          </cell>
          <cell r="K1033">
            <v>35700002</v>
          </cell>
          <cell r="L1033">
            <v>35700002</v>
          </cell>
        </row>
        <row r="1034">
          <cell r="A1034" t="str">
            <v>D3502020005035020240102020200800301</v>
          </cell>
          <cell r="B1034" t="str">
            <v>SERVICIOS DE CONSULTORÍA EN ADMINISTRACIÓN Y SERVICIOS DE GESTIÓN; SERVICIOS DE TECNOLOGÍA DE LA INFORMACIÓN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20800001</v>
          </cell>
          <cell r="J1034">
            <v>0</v>
          </cell>
          <cell r="K1034">
            <v>20800001</v>
          </cell>
          <cell r="L1034">
            <v>20800001</v>
          </cell>
        </row>
        <row r="1035">
          <cell r="A1035" t="str">
            <v>D3502020005035020240102020200800307</v>
          </cell>
          <cell r="B1035" t="str">
            <v>SERVICIOS DE INVESTIGACIÓN DE MERCADOS Y DE ENCUESTAS DE OPINIÓN PÚBLICA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D3502020005035020240102020200800309</v>
          </cell>
          <cell r="B1036" t="str">
            <v>OTROS SERVICIOS PROFESIONALES Y TÉCNICOS N.C.P.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14900001</v>
          </cell>
          <cell r="J1036">
            <v>0</v>
          </cell>
          <cell r="K1036">
            <v>14900001</v>
          </cell>
          <cell r="L1036">
            <v>14900001</v>
          </cell>
        </row>
        <row r="1037">
          <cell r="A1037" t="str">
            <v>D35020200050350202401020202008005</v>
          </cell>
          <cell r="B1037" t="str">
            <v>SERVICIOS DE SOPORTE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3373334</v>
          </cell>
          <cell r="J1037">
            <v>0</v>
          </cell>
          <cell r="K1037">
            <v>3373334</v>
          </cell>
          <cell r="L1037">
            <v>3373334</v>
          </cell>
        </row>
        <row r="1038">
          <cell r="A1038" t="str">
            <v>D3502020005035020240102020200800509</v>
          </cell>
          <cell r="B1038" t="str">
            <v>OTROS SERVICIOS AUXILIARES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3373334</v>
          </cell>
          <cell r="J1038">
            <v>0</v>
          </cell>
          <cell r="K1038">
            <v>3373334</v>
          </cell>
          <cell r="L1038">
            <v>3373334</v>
          </cell>
        </row>
        <row r="1039">
          <cell r="A1039" t="str">
            <v>D35020200050350202401020202010</v>
          </cell>
          <cell r="B1039" t="str">
            <v>VIÁTICOS DE LOS FUNCIONARIOS EN COMISIÓN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 t="str">
            <v>D35020200050350202402</v>
          </cell>
          <cell r="B1040" t="str">
            <v>ENTREGAR KITS DE UTENSILIOS, HERRAMIENTAS BÁSICAS Y MATERIAS PRIMAS EN LAS UNIDADES ARTESANALES PARA EL DESARROLLO DE SUS PRODUCTOS.</v>
          </cell>
          <cell r="C1040">
            <v>0</v>
          </cell>
          <cell r="D1040">
            <v>0</v>
          </cell>
          <cell r="E1040">
            <v>0</v>
          </cell>
          <cell r="F1040">
            <v>1856512.5</v>
          </cell>
          <cell r="G1040">
            <v>0</v>
          </cell>
          <cell r="H1040">
            <v>1856512.5</v>
          </cell>
          <cell r="I1040">
            <v>190258153.5</v>
          </cell>
          <cell r="J1040">
            <v>0</v>
          </cell>
          <cell r="K1040">
            <v>190258153.5</v>
          </cell>
          <cell r="L1040">
            <v>192114666</v>
          </cell>
        </row>
        <row r="1041">
          <cell r="A1041" t="str">
            <v>D35020200050350202402020201</v>
          </cell>
          <cell r="B1041" t="str">
            <v>MATERIALES Y SUMINISTROS</v>
          </cell>
          <cell r="C1041">
            <v>0</v>
          </cell>
          <cell r="D1041">
            <v>0</v>
          </cell>
          <cell r="E1041">
            <v>0</v>
          </cell>
          <cell r="F1041">
            <v>1856512.5</v>
          </cell>
          <cell r="G1041">
            <v>0</v>
          </cell>
          <cell r="H1041">
            <v>1856512.5</v>
          </cell>
          <cell r="I1041">
            <v>188378153.5</v>
          </cell>
          <cell r="J1041">
            <v>0</v>
          </cell>
          <cell r="K1041">
            <v>188378153.5</v>
          </cell>
          <cell r="L1041">
            <v>190234666</v>
          </cell>
        </row>
        <row r="1042">
          <cell r="A1042" t="str">
            <v>D35020200050350202402020201000</v>
          </cell>
          <cell r="B1042" t="str">
            <v>AGRICULTURA, SILVICULTURA Y PRODUCTOS DE LA PESCA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 t="str">
            <v>D35020200050350202402020201000001</v>
          </cell>
          <cell r="B1043" t="str">
            <v>PRODUCTOS DE LA AGRICULTURA Y LA HORTICULTURA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 t="str">
            <v>D3502020005035020240202020100000103</v>
          </cell>
          <cell r="B1044" t="str">
            <v>FRUTAS Y NUECES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 t="str">
            <v>D3502020005035020240202020100000104</v>
          </cell>
          <cell r="B1045" t="str">
            <v>SEMILLAS Y FRUTOS OLEAGINOSOS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 t="str">
            <v>D3502020005035020240202020100000109</v>
          </cell>
          <cell r="B1046" t="str">
            <v>PRODUCTOS DE FORRAJE, FIBRAS, PLANTAS VIVAS, FLORES Y CAPULLOS DE FLORES, TABACO EN RAMA Y CAUCHO NATURAL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 t="str">
            <v>D35020200050350202402020201002</v>
          </cell>
          <cell r="B1047" t="str">
            <v>PRODUCTOS ALIMENTICIOS, BEBIDAS Y TABACO; TEXTILES, PRENDAS DE VESTIR Y PRODUCTOS DE CUERO</v>
          </cell>
          <cell r="C1047">
            <v>0</v>
          </cell>
          <cell r="D1047">
            <v>0</v>
          </cell>
          <cell r="E1047">
            <v>0</v>
          </cell>
          <cell r="F1047">
            <v>0.5</v>
          </cell>
          <cell r="G1047">
            <v>0</v>
          </cell>
          <cell r="H1047">
            <v>0.5</v>
          </cell>
          <cell r="I1047">
            <v>77898293.5</v>
          </cell>
          <cell r="J1047">
            <v>0</v>
          </cell>
          <cell r="K1047">
            <v>77898293.5</v>
          </cell>
          <cell r="L1047">
            <v>77898294</v>
          </cell>
        </row>
        <row r="1048">
          <cell r="A1048" t="str">
            <v>D35020200050350202402020201002006</v>
          </cell>
          <cell r="B1048" t="str">
            <v>HILADOS E HILOS; TEJIDOS DE FIBRAS TEXTILES INCLUSO AFELPADOS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47323921</v>
          </cell>
          <cell r="J1048">
            <v>0</v>
          </cell>
          <cell r="K1048">
            <v>47323921</v>
          </cell>
          <cell r="L1048">
            <v>47323921</v>
          </cell>
        </row>
        <row r="1049">
          <cell r="A1049" t="str">
            <v>D35020200050350202402020201002007</v>
          </cell>
          <cell r="B1049" t="str">
            <v>ARTÍCULOS TEXTILES (EXCEPTO PRENDAS DE VESTIR)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 t="str">
            <v>D35020200050350202402020201002009</v>
          </cell>
          <cell r="B1050" t="str">
            <v>CUERO Y PRODUCTOS DE CUERO; CALZADO</v>
          </cell>
          <cell r="C1050">
            <v>0</v>
          </cell>
          <cell r="D1050">
            <v>0</v>
          </cell>
          <cell r="E1050">
            <v>0</v>
          </cell>
          <cell r="F1050">
            <v>0.5</v>
          </cell>
          <cell r="G1050">
            <v>0</v>
          </cell>
          <cell r="H1050">
            <v>0.5</v>
          </cell>
          <cell r="I1050">
            <v>30574372.5</v>
          </cell>
          <cell r="J1050">
            <v>0</v>
          </cell>
          <cell r="K1050">
            <v>30574372.5</v>
          </cell>
          <cell r="L1050">
            <v>30574373</v>
          </cell>
        </row>
        <row r="1051">
          <cell r="A1051" t="str">
            <v>D35020200050350202402020201003</v>
          </cell>
          <cell r="B1051" t="str">
            <v>OTROS BIENES TRANSPORTABLES (EXCEPTO PRODUCTOS METÁLICOS, MAQUINARIA Y EQUIPO)</v>
          </cell>
          <cell r="C1051">
            <v>0</v>
          </cell>
          <cell r="D1051">
            <v>0</v>
          </cell>
          <cell r="E1051">
            <v>0</v>
          </cell>
          <cell r="F1051">
            <v>1856512</v>
          </cell>
          <cell r="G1051">
            <v>0</v>
          </cell>
          <cell r="H1051">
            <v>1856512</v>
          </cell>
          <cell r="I1051">
            <v>88090000</v>
          </cell>
          <cell r="J1051">
            <v>0</v>
          </cell>
          <cell r="K1051">
            <v>88090000</v>
          </cell>
          <cell r="L1051">
            <v>89946512</v>
          </cell>
        </row>
        <row r="1052">
          <cell r="A1052" t="str">
            <v>D35020200050350202402020201003001</v>
          </cell>
          <cell r="B1052" t="str">
            <v>PRODUCTOS DE MADERA  CORCHO  CESTERÍA Y ESPARTERÍA</v>
          </cell>
          <cell r="C1052">
            <v>0</v>
          </cell>
          <cell r="D1052">
            <v>0</v>
          </cell>
          <cell r="E1052">
            <v>0</v>
          </cell>
          <cell r="F1052">
            <v>1856512</v>
          </cell>
          <cell r="G1052">
            <v>0</v>
          </cell>
          <cell r="H1052">
            <v>1856512</v>
          </cell>
          <cell r="I1052">
            <v>40410000</v>
          </cell>
          <cell r="J1052">
            <v>0</v>
          </cell>
          <cell r="K1052">
            <v>40410000</v>
          </cell>
          <cell r="L1052">
            <v>42266512</v>
          </cell>
        </row>
        <row r="1053">
          <cell r="A1053" t="str">
            <v>D35020200050350202402020201003005</v>
          </cell>
          <cell r="B1053" t="str">
            <v>OTROS PRODUCTOS QUÍMICOS; FIBRAS ARTIFICIALES (O FIBRAS INDUSTRIALES HECHAS POR EL HOMBRE)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 t="str">
            <v>D3502020005035020240202020100300501</v>
          </cell>
          <cell r="B1054" t="str">
            <v>PINTURAS Y BARNICES Y PRODUCTOS RELACIONADOS; COLORES PARA LA PINTURA ARTÍSTICA; TINTAS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 t="str">
            <v>D35020200050350202402020201003006</v>
          </cell>
          <cell r="B1055" t="str">
            <v>PRODUCTOS DE CAUCHO Y PLÁSTICO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 t="str">
            <v>D3502020005035020240202020100300603</v>
          </cell>
          <cell r="B1056" t="str">
            <v>SEMIMANUFACTURAS DE PLÁSTICO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 t="str">
            <v>D3502020005035020240202020100300609</v>
          </cell>
          <cell r="B1057" t="str">
            <v>OTROS PRODUCTOS PLÁSTICOS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 t="str">
            <v>D35020200050350202402020201003007</v>
          </cell>
          <cell r="B1058" t="str">
            <v>VIDRIO Y PRODUCTOS DE VIDRIO Y OTROS PRODUCTOS NO METÁLICOS N.C.P.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47680000</v>
          </cell>
          <cell r="J1058">
            <v>0</v>
          </cell>
          <cell r="K1058">
            <v>47680000</v>
          </cell>
          <cell r="L1058">
            <v>47680000</v>
          </cell>
        </row>
        <row r="1059">
          <cell r="A1059" t="str">
            <v>D3502020005035020240202020100300701</v>
          </cell>
          <cell r="B1059" t="str">
            <v>VIDRIO Y PRODUCTOS DE VIDRIO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47680000</v>
          </cell>
          <cell r="J1059">
            <v>0</v>
          </cell>
          <cell r="K1059">
            <v>47680000</v>
          </cell>
          <cell r="L1059">
            <v>47680000</v>
          </cell>
        </row>
        <row r="1060">
          <cell r="A1060" t="str">
            <v>D35020200050350202402020201003008</v>
          </cell>
          <cell r="B1060" t="str">
            <v>OTROS BIENES TRANSPORTABLES N.C.P.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 t="str">
            <v>D3502020005035020240202020100300809</v>
          </cell>
          <cell r="B1061" t="str">
            <v>OTROS ARTÍCULOS MANUFACTURADOS N.C.P.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 t="str">
            <v>D35020200050350202402020201004</v>
          </cell>
          <cell r="B1062" t="str">
            <v>PRODUCTOS METÁLICOS Y PAQUETES DE SOFTWARE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22389860</v>
          </cell>
          <cell r="J1062">
            <v>0</v>
          </cell>
          <cell r="K1062">
            <v>22389860</v>
          </cell>
          <cell r="L1062">
            <v>22389860</v>
          </cell>
        </row>
        <row r="1063">
          <cell r="A1063" t="str">
            <v>D35020200050350202402020201004001</v>
          </cell>
          <cell r="B1063" t="str">
            <v>METALES BÁSICOS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 t="str">
            <v>D35020200050350202402020201004002</v>
          </cell>
          <cell r="B1064" t="str">
            <v>PRODUCTOS METÁLICOS ELABORADOS (EXCEPTO MAQUINARIA Y EQUIPO)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22389860</v>
          </cell>
          <cell r="J1064">
            <v>0</v>
          </cell>
          <cell r="K1064">
            <v>22389860</v>
          </cell>
          <cell r="L1064">
            <v>22389860</v>
          </cell>
        </row>
        <row r="1065">
          <cell r="A1065" t="str">
            <v>D35020200050350202402020201004006</v>
          </cell>
          <cell r="B1065" t="str">
            <v>MAQUINARIA Y APARATOS ELÉCTRICOS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 t="str">
            <v>D3502020005035020240202020100400602</v>
          </cell>
          <cell r="B1066" t="str">
            <v>APARATOS DE CONTROL ELÉCTRICO Y DISTRIBUCIÓN DE ELECTRICIDAD Y SUS PARTES Y PIEZAS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 t="str">
            <v>D3502020005035020240202020100400605</v>
          </cell>
          <cell r="B1067" t="str">
            <v>LÁMPARAS ELÉCTRICAS DE INCANDESCENCIA O DESCARGA; LÁMPARAS DE ARCO, EQUIPO PARA ALUMBRADO ELÉCTRICO; SUS PARTES Y PIEZAS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 t="str">
            <v>D35020200050350202402020201004008</v>
          </cell>
          <cell r="B1068" t="str">
            <v>APARATOS MÉDICOS, INSTRUMENTOS ÓPTICOS Y DE PRECISIÓN, RELOJES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 t="str">
            <v>D3502020005035020240202020100400802</v>
          </cell>
          <cell r="B106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 t="str">
            <v>D35020200050350202402020202</v>
          </cell>
          <cell r="B1070" t="str">
            <v>ADQUISICIÓN DE SERVICIOS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1880000</v>
          </cell>
          <cell r="J1070">
            <v>0</v>
          </cell>
          <cell r="K1070">
            <v>1880000</v>
          </cell>
          <cell r="L1070">
            <v>1880000</v>
          </cell>
        </row>
        <row r="1071">
          <cell r="A1071" t="str">
            <v>D35020200050350202402020202006</v>
          </cell>
          <cell r="B1071" t="str">
            <v>SERVICIOS DE ALOJAMIENTO; SERVICIOS DE SUMINISTRO DE COMIDAS Y BEBIDAS; SERVICIOS DE TRANSPORTE; Y SERVICIOS DE DISTRIBUCIÓN DE ELECTRICIDAD, GAS Y AGUA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1880000</v>
          </cell>
          <cell r="J1071">
            <v>0</v>
          </cell>
          <cell r="K1071">
            <v>1880000</v>
          </cell>
          <cell r="L1071">
            <v>1880000</v>
          </cell>
        </row>
        <row r="1072">
          <cell r="A1072" t="str">
            <v>D35020200050350202402020202006005</v>
          </cell>
          <cell r="B1072" t="str">
            <v>SERVICIOS DE TRANSPORTE DE CARGA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1880000</v>
          </cell>
          <cell r="J1072">
            <v>0</v>
          </cell>
          <cell r="K1072">
            <v>1880000</v>
          </cell>
          <cell r="L1072">
            <v>1880000</v>
          </cell>
        </row>
        <row r="1073">
          <cell r="A1073" t="str">
            <v>D3502020005035020240202020200600501</v>
          </cell>
          <cell r="B1073" t="str">
            <v>SERVICIOS DE TRANSPORTE DE CARGA POR VÍA TERRESTRE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1880000</v>
          </cell>
          <cell r="J1073">
            <v>0</v>
          </cell>
          <cell r="K1073">
            <v>1880000</v>
          </cell>
          <cell r="L1073">
            <v>1880000</v>
          </cell>
        </row>
        <row r="1074">
          <cell r="A1074" t="str">
            <v>D35020200050350202402020202010</v>
          </cell>
          <cell r="B1074" t="str">
            <v>VIÁTICOS DE LOS FUNCIONARIOS EN COMISIÓN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 t="str">
            <v>D350202000503502027</v>
          </cell>
          <cell r="B1075" t="str">
            <v>SERVICIO DE DIVULGACIÓN DE LA ACTIVIDAD ARTESANAL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11259719</v>
          </cell>
          <cell r="J1075">
            <v>0</v>
          </cell>
          <cell r="K1075">
            <v>11259719</v>
          </cell>
          <cell r="L1075">
            <v>11259719</v>
          </cell>
        </row>
        <row r="1076">
          <cell r="A1076" t="str">
            <v>D35020200050350202701</v>
          </cell>
          <cell r="B1076" t="str">
            <v>DISEÑAR Y DESARROLLAR LA ESTRATEGIA DE PROMOCIÓN DE LOS PRODUCTOS ARTESANALES DE LAS UNIDADES PRODUCTIVAS ACOMPAÑADAS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11259719</v>
          </cell>
          <cell r="J1076">
            <v>0</v>
          </cell>
          <cell r="K1076">
            <v>11259719</v>
          </cell>
          <cell r="L1076">
            <v>11259719</v>
          </cell>
        </row>
        <row r="1077">
          <cell r="A1077" t="str">
            <v>D35020200050350202701020201</v>
          </cell>
          <cell r="B1077" t="str">
            <v>MATERIALES Y SUMINISTROS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11259719</v>
          </cell>
          <cell r="J1077">
            <v>0</v>
          </cell>
          <cell r="K1077">
            <v>11259719</v>
          </cell>
          <cell r="L1077">
            <v>11259719</v>
          </cell>
        </row>
        <row r="1078">
          <cell r="A1078" t="str">
            <v>D35020200050350202701020201002</v>
          </cell>
          <cell r="B1078" t="str">
            <v>PRODUCTOS ALIMENTICIOS, BEBIDAS Y TABACO; TEXTILES, PRENDAS DE VESTIR Y PRODUCTOS DE CUERO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8139719</v>
          </cell>
          <cell r="J1078">
            <v>0</v>
          </cell>
          <cell r="K1078">
            <v>8139719</v>
          </cell>
          <cell r="L1078">
            <v>8139719</v>
          </cell>
        </row>
        <row r="1079">
          <cell r="A1079" t="str">
            <v>D35020200050350202701020201002007</v>
          </cell>
          <cell r="B1079" t="str">
            <v>ARTÍCULOS TEXTILES (EXCEPTO PRENDAS DE VESTIR)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8139719</v>
          </cell>
          <cell r="J1079">
            <v>0</v>
          </cell>
          <cell r="K1079">
            <v>8139719</v>
          </cell>
          <cell r="L1079">
            <v>8139719</v>
          </cell>
        </row>
        <row r="1080">
          <cell r="A1080" t="str">
            <v>D35020200050350202701020201003</v>
          </cell>
          <cell r="B1080" t="str">
            <v>OTROS BIENES TRANSPORTABLES (EXCEPTO PRODUCTOS METÁLICOS, MAQUINARIA Y EQUIPO)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3120000</v>
          </cell>
          <cell r="J1080">
            <v>0</v>
          </cell>
          <cell r="K1080">
            <v>3120000</v>
          </cell>
          <cell r="L1080">
            <v>3120000</v>
          </cell>
        </row>
        <row r="1081">
          <cell r="A1081" t="str">
            <v>D35020200050350202701020201003001</v>
          </cell>
          <cell r="B1081" t="str">
            <v>PRODUCTOS DE MADERA, CORCHO, CESTERÍA Y ESPARTERÍA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3120000</v>
          </cell>
          <cell r="J1081">
            <v>0</v>
          </cell>
          <cell r="K1081">
            <v>3120000</v>
          </cell>
          <cell r="L1081">
            <v>3120000</v>
          </cell>
        </row>
        <row r="1082">
          <cell r="A1082" t="str">
            <v>D35020200050350202701020202</v>
          </cell>
          <cell r="B1082" t="str">
            <v>ADQUISICIÓN DE SERVICIOS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 t="str">
            <v>D35020200050350202701020202006</v>
          </cell>
          <cell r="B1083" t="str">
            <v>SERVICIOS DE ALOJAMIENTO; SERVICIOS DE SUMINISTRO DE COMIDAS Y BEBIDAS; SERVICIOS DE TRANSPORTE; Y SERVICIOS DE DISTRIBUCIÓN DE ELECTRICIDAD, GAS Y AGUA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 t="str">
            <v>D35020200050350202701020202006005</v>
          </cell>
          <cell r="B1084" t="str">
            <v>SERVICIOS DE TRANSPORTE DE CARGA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 t="str">
            <v>D3502020005035020270102020200600501</v>
          </cell>
          <cell r="B1085" t="str">
            <v>SERVICIOS DE TRANSPORTE DE CARGA POR VÍA TERRESTRE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D35020200050350202701020202008</v>
          </cell>
          <cell r="B1086" t="str">
            <v>SERVICIOS PRESTADOS A LAS EMPRESAS Y SERVICIOS DE PRODUCCIÓN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 t="str">
            <v>D35020200050350202701020202008003</v>
          </cell>
          <cell r="B1087" t="str">
            <v>OTROS SERVICIOS PROFESIONALES, CIENTÍFICOS Y TÉCNICOS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 t="str">
            <v>D3502020005035020270102020200800301</v>
          </cell>
          <cell r="B1088" t="str">
            <v>SERVICIOS DE CONSULTORÍA EN ADMINISTRACIÓN Y SERVICIOS DE GESTIÓN; SERVICIOS DE TECNOLOGÍA DE LA INFORMACIÓN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 t="str">
            <v>D3502020005035020270102020200800308</v>
          </cell>
          <cell r="B1089" t="str">
            <v>SERVICIOS FOTOGRÁFICOS Y SERVICIOS DE REVELADO FOTOGRÁFICO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D35020200050350202701020202008005</v>
          </cell>
          <cell r="B1090" t="str">
            <v>SERVICIOS DE SOPORTE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 t="str">
            <v>D3502020005035020270102020200800509</v>
          </cell>
          <cell r="B1091" t="str">
            <v>OTROS SERVICIOS AUXILIARES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 t="str">
            <v>D35020200050350202703</v>
          </cell>
          <cell r="B1092" t="str">
            <v>DISEÑAR Y DESARROLLAR LA ESTRATEGIA DE DIVULGACIÓN DEL PROGRAMA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 t="str">
            <v>D35020200050350202703020202</v>
          </cell>
          <cell r="B1093" t="str">
            <v>ADQUISICIÓN DE SERVICIOS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 t="str">
            <v>D35020200050350202703020202008</v>
          </cell>
          <cell r="B1094" t="str">
            <v>SERVICIOS PRESTADOS A LAS EMPRESAS Y SERVICIOS DE PRODUCCIÓN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 t="str">
            <v>D35020200050350202703020202008003</v>
          </cell>
          <cell r="B1095" t="str">
            <v>OTROS SERVICIOS PROFESIONALES, CIENTÍFICOS Y TÉCNICOS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 t="str">
            <v>D3502020005035020270302020200800301</v>
          </cell>
          <cell r="B1096" t="str">
            <v>SERVICIOS DE CONSULTORÍA EN ADMINISTRACIÓN Y SERVICIOS DE GESTIÓN; SERVICIOS DE TECNOLOGÍA DE LA INFORMACIÓN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 t="str">
            <v>D35020200050350202703020202008004</v>
          </cell>
          <cell r="B1097" t="str">
            <v>SERVICIOS DE TELECOMUNICACIONES, TRANSMISIÓN Y SUMINISTRO DE INFORMACIÓN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 t="str">
            <v>D3502020005035020270302020200800406</v>
          </cell>
          <cell r="B1098" t="str">
            <v>SERVICIOS DE PROGRAMACIÓN, DISTRIBUCIÓN Y TRANSMISIÓN DE PROGRAMAS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 t="str">
            <v>D35020200050350202703020202008005</v>
          </cell>
          <cell r="B1099" t="str">
            <v>SERVICIOS DE SOPORTE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 t="str">
            <v>D3502020005035020270302020200800509</v>
          </cell>
          <cell r="B1100" t="str">
            <v>OTROS SERVICIOS AUXILIARES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 t="str">
            <v>D35020200050350202703020202009</v>
          </cell>
          <cell r="B1101" t="str">
            <v>SERVICIOS PARA LA COMUNIDAD, SOCIALES Y PERSONALES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 t="str">
            <v>D35020200050350202703020202009006</v>
          </cell>
          <cell r="B1102" t="str">
            <v>SERVICIOS DE ESPARCIMIENTO, CULTURALES Y DEPORTIVOS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 t="str">
            <v>D3502020005035020270302020200900601</v>
          </cell>
          <cell r="B1103" t="str">
            <v>SERVICIOS AUDIOVISUALES Y SERVICIOS CONEXOS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 t="str">
            <v>D35020200050350202704</v>
          </cell>
          <cell r="B1104" t="str">
            <v>REALIZAR ESPACIOS DE SENSIBILIZACIÓN Y FORTALECIMIENTO INSTITUCIONAL PARA LA ARTESANÍA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D35020200050350202704020202</v>
          </cell>
          <cell r="B1105" t="str">
            <v>ADQUISICIÓN DE SERVICIOS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 t="str">
            <v>D35020200050350202704020202006</v>
          </cell>
          <cell r="B1106" t="str">
            <v>SERVICIOS DE ALOJAMIENTO; SERVICIOS DE SUMINISTRO DE COMIDAS Y BEBIDAS; SERVICIOS DE TRANSPORTE; Y SERVICIOS DE DISTRIBUCIÓN DE ELECTRICIDAD, GAS Y AGUA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 t="str">
            <v>D35020200050350202704020202006004</v>
          </cell>
          <cell r="B1107" t="str">
            <v>SERVICIOS DE TRANSPORTE DE PASAJEROS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 t="str">
            <v>D35020200050350202704020202008</v>
          </cell>
          <cell r="B1108" t="str">
            <v>SERVICIOS PRESTADOS A LAS EMPRESAS Y SERVICIOS DE PRODUCCIÓN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 t="str">
            <v>D35020200050350202704020202008005</v>
          </cell>
          <cell r="B1109" t="str">
            <v>SERVICIOS DE SOPORTE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 t="str">
            <v>D3502020005035020270402020200800509</v>
          </cell>
          <cell r="B1110" t="str">
            <v>OTROS SERVICIOS AUXILIARES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D350202000503502109</v>
          </cell>
          <cell r="B1111" t="str">
            <v>DOCUMENTOS INVESTIGACIÓN SOBRE EL SECTOR ARTESANAL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 t="str">
            <v>D35020200050350210901</v>
          </cell>
          <cell r="B1112" t="str">
            <v>PRESTAR SERVICIOS DE APLICACIÓN DE INSTRUMENTO DE CARACTERIZACIÓN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D35020200050350210901020202</v>
          </cell>
          <cell r="B1113" t="str">
            <v>ADQUISICIÓN DE SERVICIOS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 t="str">
            <v>D35020200050350210901020202008</v>
          </cell>
          <cell r="B1114" t="str">
            <v>SERVICIOS PRESTADOS A LAS EMPRESAS Y SERVICIOS DE PRODUCCIÓN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 t="str">
            <v>D35020200050350210901020202008003</v>
          </cell>
          <cell r="B1115" t="str">
            <v>OTROS SERVICIOS PROFESIONALES, CIENTÍFICOS Y TÉCNICOS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 t="str">
            <v>D3502020005035021090102020200800307</v>
          </cell>
          <cell r="B1116" t="str">
            <v>SERVICIOS DE INVESTIGACIÓN DE MERCADOS Y DE ENCUESTAS DE OPINIÓN PÚBLICA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D35020200050350210902</v>
          </cell>
          <cell r="B1117" t="str">
            <v>PRESTAR SERVICIOS DE APLICACIÓN Y SISTEMATIZACIÓN DE INSTRUMENTO DE EVALUACIÓN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 t="str">
            <v>D35020200050350210902020202</v>
          </cell>
          <cell r="B1118" t="str">
            <v>ADQUISICIÓN DE SERVICIOS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 t="str">
            <v>D35020200050350210902020202006</v>
          </cell>
          <cell r="B1119" t="str">
            <v>SERVICIOS DE ALOJAMIENTO; SERVICIOS DE SUMINISTRO DE COMIDAS Y BEBIDAS; SERVICIOS DE TRANSPORTE; Y SERVICIOS DE DISTRIBUCIÓN DE ELECTRICIDAD, GAS Y AGUA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 t="str">
            <v>D35020200050350210902020202006004</v>
          </cell>
          <cell r="B1120" t="str">
            <v>SERVICIOS DE TRANSPORTE DE PASAJEROS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 t="str">
            <v>D35020200050350210902020202008</v>
          </cell>
          <cell r="B1121" t="str">
            <v>SERVICIOS PRESTADOS A LAS EMPRESAS Y SERVICIOS DE PRODUCCIÓN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 t="str">
            <v>D35020200050350210902020202008003</v>
          </cell>
          <cell r="B1122" t="str">
            <v>OTROS SERVICIOS PROFESIONALES, CIENTÍFICOS Y TÉCNICOS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 t="str">
            <v>D3502020005035021090202020200800307</v>
          </cell>
          <cell r="B1123" t="str">
            <v>SERVICIOS DE INVESTIGACIÓN DE MERCADOS Y DE ENCUESTAS DE OPINIÓN PÚBLICA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 t="str">
            <v>D35020200050350210903</v>
          </cell>
          <cell r="B1124" t="str">
            <v>REALIZAR PROCESOS DE APOYO TÉCNICO Y ELABORACIÓN DE DOCUMENTOS DE CARACTERIZACIÓN Y EVALUACIÓN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 t="str">
            <v>D35020200050350210903020202</v>
          </cell>
          <cell r="B1125" t="str">
            <v>ADQUISICIÓN DE SERVICIOS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 t="str">
            <v>D35020200050350210903020202006</v>
          </cell>
          <cell r="B1126" t="str">
            <v>SERVICIOS DE ALOJAMIENTO; SERVICIOS DE SUMINISTRO DE COMIDAS Y BEBIDAS; SERVICIOS DE TRANSPORTE; Y SERVICIOS DE DISTRIBUCIÓN DE ELECTRICIDAD, GAS Y AGUA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 t="str">
            <v>D35020200050350210903020202006004</v>
          </cell>
          <cell r="B1127" t="str">
            <v>SERVICIOS DE TRANSPORTE DE PASAJEROS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 t="str">
            <v>D35020200050350210903020202008</v>
          </cell>
          <cell r="B1128" t="str">
            <v>SERVICIOS PRESTADOS A LAS EMPRESAS Y SERVICIOS DE PRODUCCIÓN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 t="str">
            <v>D35020200050350210903020202008003</v>
          </cell>
          <cell r="B1129" t="str">
            <v>OTROS SERVICIOS PROFESIONALES, CIENTÍFICOS Y TÉCNICOS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 t="str">
            <v>D3502020005035021090302020200800307</v>
          </cell>
          <cell r="B1130" t="str">
            <v>SERVICIOS DE INVESTIGACIÓN DE MERCADOS Y DE ENCUESTAS DE OPINIÓN PÚBLICA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 t="str">
            <v>D3502020005035021090302020200800308</v>
          </cell>
          <cell r="B1131" t="str">
            <v>SERVICIOS FOTOGRÁFICOS Y SERVICIOS DE REVELADO FOTOGRÁFICO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D3502020012</v>
          </cell>
          <cell r="B1132" t="str">
            <v>FORTALECIMIENTO DEL SECTOR ARTESANAL EN LOS TERRITORIOS CON VOCACIÓN ARTESANAL, BASADO EN LA ESTRATEGIA DE GESTIÓN SOCIAL INTEGRAL GSI NACIONAL</v>
          </cell>
          <cell r="C1132">
            <v>8680218198</v>
          </cell>
          <cell r="D1132">
            <v>3296000000</v>
          </cell>
          <cell r="E1132">
            <v>11976218198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 t="str">
            <v>D350202001203502001</v>
          </cell>
          <cell r="B1133" t="str">
            <v>SERVICIO DE APOYO PARA LA FORMACIÓN DE CAPITAL HUMANO PERTINENTE PARA EL DESARROLLO EMPRESARIAL DE LOS TERRITORIOS (PRODUCTO PRINCIPAL DEL PROYECTO)</v>
          </cell>
          <cell r="C1133">
            <v>682000000</v>
          </cell>
          <cell r="D1133">
            <v>0</v>
          </cell>
          <cell r="E1133">
            <v>682000000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D35020200120350200101</v>
          </cell>
          <cell r="B1134" t="str">
            <v>IMPLEMENTAR LA ESTRATEGIA DE GESTIÓN SOCIAL INTEGRAL (GSI) PARA EL SECTOR ARTESANAL.</v>
          </cell>
          <cell r="C1134">
            <v>682000000</v>
          </cell>
          <cell r="D1134">
            <v>0</v>
          </cell>
          <cell r="E1134">
            <v>682000000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D35020200120350200101020201</v>
          </cell>
          <cell r="B1135" t="str">
            <v>MATERIALES Y SUMINISTROS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 t="str">
            <v>D35020200120350200101020201000</v>
          </cell>
          <cell r="B1136" t="str">
            <v>AGRICULTURA, SILVICULTURA Y PRODUCTOS DE LA PESCA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 t="str">
            <v>D35020200120350200101020201000001</v>
          </cell>
          <cell r="B1137" t="str">
            <v>PRODUCTOS DE LA AGRICULTURA Y LA HORTICULTURA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 t="str">
            <v>D3502020012035020010102020100000109</v>
          </cell>
          <cell r="B1138" t="str">
            <v>PRODUCTOS DE FORRAJE, FIBRAS, PLANTAS VIVAS, FLORES Y CAPULLOS DE FLORES, TABACO EN RAMA Y CAUCHO NATURAL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D35020200120350200101020201000002</v>
          </cell>
          <cell r="B1139" t="str">
            <v>ANIMALES VIVOS Y PRODUCTOS ANIMALES (EXCEPTO LA CARNE)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 t="str">
            <v>D3502020012035020010102020100000209</v>
          </cell>
          <cell r="B1140" t="str">
            <v>OTROS PRODUCTOS ANIMALES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 t="str">
            <v>D35020200120350200101020201000003</v>
          </cell>
          <cell r="B1141" t="str">
            <v>PRODUCTOS DE LA SILVICULTURA Y DE LA EXPLOTACIÓN FORESTAL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 t="str">
            <v>D3502020012035020010102020100000301</v>
          </cell>
          <cell r="B1142" t="str">
            <v>MADERA EN BRUTO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 t="str">
            <v>D35020200120350200101020201002</v>
          </cell>
          <cell r="B1143" t="str">
            <v>PRODUCTOS ALIMENTICIOS, BEBIDAS Y TABACO; TEXTILES, PRENDAS DE VESTIR Y PRODUCTOS DE CUERO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D35020200120350200101020201002001</v>
          </cell>
          <cell r="B1144" t="str">
            <v>CARNE, PESCADO, FRUTAS, HORTALIZAS, ACEITES Y GRASAS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 t="str">
            <v>D3502020012035020010102020100200105</v>
          </cell>
          <cell r="B1145" t="str">
            <v>ACEITES Y GRASAS ANIMALES Y VEGETALES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 t="str">
            <v>D3502020012035020010102020100200107</v>
          </cell>
          <cell r="B114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 t="str">
            <v>D35020200120350200101020201002006</v>
          </cell>
          <cell r="B1147" t="str">
            <v>HILADOS E HILOS; TEJIDOS DE FIBRAS TEXTILES INCLUSO AFELPADOS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 t="str">
            <v>D35020200120350200101020201002007</v>
          </cell>
          <cell r="B1148" t="str">
            <v>ARTÍCULOS TEXTILES (EXCEPTO PRENDAS DE VESTIR)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 t="str">
            <v>D35020200120350200101020201002008</v>
          </cell>
          <cell r="B1149" t="str">
            <v>DOTACIÓN (PRENDAS DE VESTIR Y CALZADO)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 t="str">
            <v>D35020200120350200101020201002009</v>
          </cell>
          <cell r="B1150" t="str">
            <v>CUERO Y PRODUCTOS DE CUERO; CALZADO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D35020200120350200101020201003</v>
          </cell>
          <cell r="B1151" t="str">
            <v>OTROS BIENES TRANSPORTABLES (EXCEPTO PRODUCTOS METÁLICOS, MAQUINARIA Y EQUIPO)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D35020200120350200101020201003001</v>
          </cell>
          <cell r="B1152" t="str">
            <v>PRODUCTOS DE MADERA, CORCHO, CESTERÍA Y ESPARTERÍA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 t="str">
            <v>D35020200120350200101020201003002</v>
          </cell>
          <cell r="B1153" t="str">
            <v>PASTA O PULPA, PAPEL Y PRODUCTOS DE PAPEL; IMPRESOS Y ARTÍCULOS RELACIONADOS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 t="str">
            <v>D3502020012035020010102020100300201</v>
          </cell>
          <cell r="B1154" t="str">
            <v>PASTA DE PAPEL, PAPEL Y CARTÓN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 t="str">
            <v>D35020200120350200101020201003004</v>
          </cell>
          <cell r="B1155" t="str">
            <v>QUÍMICOS BÁSICOS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 t="str">
            <v>D3502020012035020010102020100300407</v>
          </cell>
          <cell r="B1156" t="str">
            <v>PLÁSTICOS EN FORMAS PRIMARIAS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 t="str">
            <v>D35020200120350200101020201003005</v>
          </cell>
          <cell r="B1157" t="str">
            <v>OTROS PRODUCTOS QUÍMICOS; FIBRAS ARTIFICIALES (O FIBRAS INDUSTRIALES HECHAS POR EL HOMBRE)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 t="str">
            <v>D3502020012035020010102020100300501</v>
          </cell>
          <cell r="B1158" t="str">
            <v>PINTURAS Y BARNICES Y PRODUCTOS RELACIONADOS; COLORES PARA LA PINTURA ARTÍSTICA; TINTAS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 t="str">
            <v>D3502020012035020010102020100300504</v>
          </cell>
          <cell r="B1159" t="str">
            <v>PRODUCTOS QUÍMICOS N.C.P.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 t="str">
            <v>D35020200120350200101020201003006</v>
          </cell>
          <cell r="B1160" t="str">
            <v>PRODUCTOS DE CAUCHO Y PLÁSTICO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 t="str">
            <v>D3502020012035020010102020100300602</v>
          </cell>
          <cell r="B1161" t="str">
            <v>OTROS PRODUCTOS DE CAUCHO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D35020200120350200101020201003007</v>
          </cell>
          <cell r="B1162" t="str">
            <v>VIDRIO Y PRODUCTOS DE VIDRIO Y OTROS PRODUCTOS NO METÁLICOS N.C.P.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 t="str">
            <v>D3502020012035020010102020100300701</v>
          </cell>
          <cell r="B1163" t="str">
            <v>VIDRIO Y PRODUCTOS DE VIDRIO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 t="str">
            <v>D3502020012035020010102020100300709</v>
          </cell>
          <cell r="B1164" t="str">
            <v>OTROS PRODUCTOS MINERALES NO METÁLICOS N.C.P.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 t="str">
            <v>D35020200120350200101020201003008</v>
          </cell>
          <cell r="B1165" t="str">
            <v>OTROS BIENES TRANSPORTABLES N.C.P.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 t="str">
            <v>D3502020012035020010102020100300801</v>
          </cell>
          <cell r="B1166" t="str">
            <v>MUEBLES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 t="str">
            <v>D3502020012035020010102020100300809</v>
          </cell>
          <cell r="B1167" t="str">
            <v>OTROS ARTÍCULOS MANUFACTURADOS N.C.P.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 t="str">
            <v>D35020200120350200101020201004</v>
          </cell>
          <cell r="B1168" t="str">
            <v>PRODUCTOS METÁLICOS Y PAQUETES DE SOFTWARE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 t="str">
            <v>D35020200120350200101020201004001</v>
          </cell>
          <cell r="B1169" t="str">
            <v>METALES BÁSICOS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 t="str">
            <v>D35020200120350200101020201004002</v>
          </cell>
          <cell r="B1170" t="str">
            <v>PRODUCTOS METÁLICOS ELABORADOS (EXCEPTO MAQUINARIA Y EQUIPO)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D35020200120350200101020201004003</v>
          </cell>
          <cell r="B1171" t="str">
            <v>MAQUINARIA PARA USO GENERAL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D3502020012035020010102020100400301</v>
          </cell>
          <cell r="B1172" t="str">
            <v>MOTORES Y TURBINAS Y SUS PARTES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 t="str">
            <v>D35020200120350200101020201004004</v>
          </cell>
          <cell r="B1173" t="str">
            <v>MAQUINARIA PARA USOS ESPECIALES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 t="str">
            <v>D3502020012035020010102020100400402</v>
          </cell>
          <cell r="B1174" t="str">
            <v>MÁQUINAS HERRAMIENTAS Y SUS PARTES, PIEZAS Y ACCESORIOS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D3502020012035020010102020100400403</v>
          </cell>
          <cell r="B1175" t="str">
            <v>MAQUINARIA PARA LA INDUSTRIA METALÚRGICA Y SUS PARTES Y PIEZAS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 t="str">
            <v>D3502020012035020010102020100400404</v>
          </cell>
          <cell r="B1176" t="str">
            <v>MAQUINARIA PARA LA MINERÍA, LA EXPLOTACIÓN DE CANTERAS Y LA CONSTRUCCIÓN Y SUS PARTES Y PIEZAS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 t="str">
            <v>D3502020012035020010102020100400405</v>
          </cell>
          <cell r="B1177" t="str">
            <v>MAQUINARIA PARA LA ELABORACIÓN DE ALIMENTOS, BEBIDAS Y TABACO, Y SUS PARTES Y PIEZAS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 t="str">
            <v>D3502020012035020010102020100400406</v>
          </cell>
          <cell r="B1178" t="str">
            <v>MAQUINARIA PARA LA FABRICACIÓN DE TEXTILES, PRENDAS DE VESTIR Y ARTÍCULOS DE CUERO, Y SUS PARTES Y PIEZAS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 t="str">
            <v>D3502020012035020010102020100400409</v>
          </cell>
          <cell r="B1179" t="str">
            <v>OTRA MAQUINARIA PARA USOS ESPECIALES Y SUS PARTES Y PIEZAS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 t="str">
            <v>D35020200120350200101020201004006</v>
          </cell>
          <cell r="B1180" t="str">
            <v>MAQUINARIA Y APARATOS ELÉCTRICOS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 t="str">
            <v>D3502020012035020010102020100400605</v>
          </cell>
          <cell r="B1181" t="str">
            <v>LÁMPARAS ELÉCTRICAS DE INCANDESCENCIA O DESCARGA; LÁMPARAS DE ARCO, EQUIPO PARA ALUMBRADO ELÉCTRICO; SUS PARTES Y PIEZAS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 t="str">
            <v>D3502020012035020010102020100400609</v>
          </cell>
          <cell r="B1182" t="str">
            <v>OTRO EQUIPO ELÉCTRICO Y SUS PARTES Y PIEZAS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 t="str">
            <v>D35020200120350200101020202</v>
          </cell>
          <cell r="B1183" t="str">
            <v>ADQUISICIÓN DE SERVICIOS</v>
          </cell>
          <cell r="C1183">
            <v>682000000</v>
          </cell>
          <cell r="D1183">
            <v>0</v>
          </cell>
          <cell r="E1183">
            <v>682000000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D35020200120350200101020202005</v>
          </cell>
          <cell r="B1184" t="str">
            <v>SERVICIOS DE LA CONSTRUCCIÓN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 t="str">
            <v>D35020200120350200101020202005004</v>
          </cell>
          <cell r="B1185" t="str">
            <v>SERVICIOS DE CONSTRUCCIÓN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 t="str">
            <v>D3502020012035020010102020200500404</v>
          </cell>
          <cell r="B1186" t="str">
            <v>MONTAJE Y ERECCIÓN DE CONSTRUCCIONES PREFABRICADAS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 t="str">
            <v>D3502020012035020010102020200500406</v>
          </cell>
          <cell r="B1187" t="str">
            <v>SERVICIOS DE INSTALACIONES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 t="str">
            <v>D35020200120350200101020202006</v>
          </cell>
          <cell r="B1188" t="str">
            <v>SERVICIOS DE ALOJAMIENTO; SERVICIOS DE SUMINISTRO DE COMIDAS Y BEBIDAS; SERVICIOS DE TRANSPORTE; Y SERVICIOS DE DISTRIBUCIÓN DE ELECTRICIDAD, GAS Y AGUA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D35020200120350200101020202006003</v>
          </cell>
          <cell r="B1189" t="str">
            <v>ALOJAMIENTO; SERVICIOS DE SUMINISTROS DE COMIDAS Y BEBIDAS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D3502020012035020010102020200600301</v>
          </cell>
          <cell r="B1190" t="str">
            <v>SERVICIOS DE ALOJAMIENTO PARA ESTANCIAS CORTAS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D3502020012035020010102020200600303</v>
          </cell>
          <cell r="B1191" t="str">
            <v>SERVICIOS DE SUMINISTRO DE COMIDAS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 t="str">
            <v>D35020200120350200101020202006004</v>
          </cell>
          <cell r="B1192" t="str">
            <v>SERVICIOS DE TRANSPORTE DE PASAJEROS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D35020200120350200101020202006005</v>
          </cell>
          <cell r="B1193" t="str">
            <v>SERVICIOS DE TRANSPORTE DE CARGA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 t="str">
            <v>D3502020012035020010102020200600501</v>
          </cell>
          <cell r="B1194" t="str">
            <v>SERVICIOS DE TRANSPORTE DE CARGA POR VÍA TERRESTRE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 t="str">
            <v>D35020200120350200101020202006008</v>
          </cell>
          <cell r="B1195" t="str">
            <v>SERVICIOS POSTALES Y DE MENSAJERÍA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 t="str">
            <v>D35020200120350200101020202008</v>
          </cell>
          <cell r="B1196" t="str">
            <v>SERVICIOS PRESTADOS A LAS EMPRESAS Y SERVICIOS DE PRODUCCIÓN</v>
          </cell>
          <cell r="C1196">
            <v>682000000</v>
          </cell>
          <cell r="D1196">
            <v>0</v>
          </cell>
          <cell r="E1196">
            <v>682000000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 t="str">
            <v>D35020200120350200101020202008001</v>
          </cell>
          <cell r="B1197" t="str">
            <v>SERVICIOS DE INVESTIGACIÓN Y DESARROLLO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D3502020012035020010102020200800102</v>
          </cell>
          <cell r="B1198" t="str">
            <v>SERVICIOS DE INVESTIGACIÓN Y DESARROLLO EXPERIMENTAL EN CIENCIAS SOCIALES Y HUMANIDADES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 t="str">
            <v>D35020200120350200101020202008003</v>
          </cell>
          <cell r="B1199" t="str">
            <v>OTROS SERVICIOS PROFESIONALES, CIENTÍFICOS Y TÉCNICOS</v>
          </cell>
          <cell r="C1199">
            <v>682000000</v>
          </cell>
          <cell r="D1199">
            <v>0</v>
          </cell>
          <cell r="E1199">
            <v>682000000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 t="str">
            <v>D3502020012035020010102020200800301</v>
          </cell>
          <cell r="B1200" t="str">
            <v>SERVICIOS DE CONSULTORÍA EN ADMINISTRACIÓN Y SERVICIOS DE GESTIÓN; SERVICIOS DE TECNOLOGÍA DE LA INFORMACIÓN</v>
          </cell>
          <cell r="C1200">
            <v>682000000</v>
          </cell>
          <cell r="D1200">
            <v>0</v>
          </cell>
          <cell r="E1200">
            <v>682000000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 t="str">
            <v>D3502020012035020010102020200800306</v>
          </cell>
          <cell r="B1201" t="str">
            <v>SERVICIOS DE PUBLICIDAD Y EL SUMINISTRO DE ESPACIO O TIEMPO PUBLICITARIOS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 t="str">
            <v>D3502020012035020010102020200800308</v>
          </cell>
          <cell r="B1202" t="str">
            <v>SERVICIOS FOTOGRÁFICOS Y SERVICIOS DE REVELADO FOTOGRÁFICO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 t="str">
            <v>D3502020012035020010102020200800309</v>
          </cell>
          <cell r="B1203" t="str">
            <v>OTROS SERVICIOS PROFESIONALES Y TÉCNICOS N.C.P.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 t="str">
            <v>D35020200120350200101020202008004</v>
          </cell>
          <cell r="B1204" t="str">
            <v>SERVICIOS DE TELECOMUNICACIONES, TRANSMISIÓN Y SUMINISTRO DE INFORMACIÓN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 t="str">
            <v>D3502020012035020010102020200800401</v>
          </cell>
          <cell r="B1205" t="str">
            <v>SERVICIOS DE TELEFONÍA Y OTRAS TELECOMUNICACIONES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A1206" t="str">
            <v>D35020200120350200101020202008005</v>
          </cell>
          <cell r="B1206" t="str">
            <v>SERVICIOS DE SOPORTE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 t="str">
            <v>D3502020012035020010102020200800509</v>
          </cell>
          <cell r="B1207" t="str">
            <v>OTROS SERVICIOS AUXILIARES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 t="str">
            <v>D35020200120350200101020202010</v>
          </cell>
          <cell r="B1208" t="str">
            <v>VIÁTICOS DE LOS FUNCIONARIOS EN COMISIÓN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 t="str">
            <v>D35020200120350200102</v>
          </cell>
          <cell r="B1209" t="str">
            <v>IMPLEMENTAR PROTOCOLOS DE ABORDAJE PSICOSOCIAL PARA LOS ARTESANOS EN TODOS LOS TERRITORIOS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 t="str">
            <v>D35020200120350200102020201</v>
          </cell>
          <cell r="B1210" t="str">
            <v>MATERIALES Y SUMINISTROS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 t="str">
            <v>D35020200120350200102020201000</v>
          </cell>
          <cell r="B1211" t="str">
            <v>AGRICULTURA, SILVICULTURA Y PRODUCTOS DE LA PESCA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 t="str">
            <v>D35020200120350200102020201000001</v>
          </cell>
          <cell r="B1212" t="str">
            <v>PRODUCTOS DE LA AGRICULTURA Y LA HORTICULTURA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 t="str">
            <v>D3502020012035020010202020100000109</v>
          </cell>
          <cell r="B1213" t="str">
            <v>PRODUCTOS DE FORRAJE, FIBRAS, PLANTAS VIVAS, FLORES Y CAPULLOS DE FLORES, TABACO EN RAMA Y CAUCHO NATURAL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 t="str">
            <v>D35020200120350200102020201000002</v>
          </cell>
          <cell r="B1214" t="str">
            <v>ANIMALES VIVOS Y PRODUCTOS ANIMALES (EXCEPTO LA CARNE)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 t="str">
            <v>D3502020012035020010202020100000209</v>
          </cell>
          <cell r="B1215" t="str">
            <v>OTROS PRODUCTOS ANIMALES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 t="str">
            <v>D35020200120350200102020201000003</v>
          </cell>
          <cell r="B1216" t="str">
            <v>PRODUCTOS DE LA SILVICULTURA Y DE LA EXPLOTACIÓN FORESTAL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 t="str">
            <v>D3502020012035020010202020100000301</v>
          </cell>
          <cell r="B1217" t="str">
            <v>MADERA EN BRUTO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 t="str">
            <v>D35020200120350200102020201002</v>
          </cell>
          <cell r="B1218" t="str">
            <v>PRODUCTOS ALIMENTICIOS, BEBIDAS Y TABACO; TEXTILES, PRENDAS DE VESTIR Y PRODUCTOS DE CUERO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 t="str">
            <v>D35020200120350200102020201002001</v>
          </cell>
          <cell r="B1219" t="str">
            <v>CARNE, PESCADO, FRUTAS, HORTALIZAS, ACEITES Y GRASAS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 t="str">
            <v>D3502020012035020010202020100200105</v>
          </cell>
          <cell r="B1220" t="str">
            <v>ACEITES Y GRASAS ANIMALES Y VEGETALES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 t="str">
            <v>D3502020012035020010202020100200107</v>
          </cell>
          <cell r="B122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 t="str">
            <v>D35020200120350200102020201002006</v>
          </cell>
          <cell r="B1222" t="str">
            <v>HILADOS E HILOS; TEJIDOS DE FIBRAS TEXTILES INCLUSO AFELPADOS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 t="str">
            <v>D35020200120350200102020201002007</v>
          </cell>
          <cell r="B1223" t="str">
            <v>ARTÍCULOS TEXTILES (EXCEPTO PRENDAS DE VESTIR)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 t="str">
            <v>D35020200120350200102020201002008</v>
          </cell>
          <cell r="B1224" t="str">
            <v>DOTACIÓN (PRENDAS DE VESTIR Y CALZADO)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D35020200120350200102020201002009</v>
          </cell>
          <cell r="B1225" t="str">
            <v>CUERO Y PRODUCTOS DE CUERO; CALZADO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 t="str">
            <v>D35020200120350200102020201003</v>
          </cell>
          <cell r="B1226" t="str">
            <v>OTROS BIENES TRANSPORTABLES (EXCEPTO PRODUCTOS METÁLICOS, MAQUINARIA Y EQUIPO)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 t="str">
            <v>D35020200120350200102020201003001</v>
          </cell>
          <cell r="B1227" t="str">
            <v>PRODUCTOS DE MADERA, CORCHO, CESTERÍA Y ESPARTERÍA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 t="str">
            <v>D35020200120350200102020201003002</v>
          </cell>
          <cell r="B1228" t="str">
            <v>PASTA O PULPA, PAPEL Y PRODUCTOS DE PAPEL; IMPRESOS Y ARTÍCULOS RELACIONADOS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 t="str">
            <v>D3502020012035020010202020100300201</v>
          </cell>
          <cell r="B1229" t="str">
            <v>PASTA DE PAPEL, PAPEL Y CARTÓN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 t="str">
            <v>D35020200120350200102020201003004</v>
          </cell>
          <cell r="B1230" t="str">
            <v>QUÍMICOS BÁSICOS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 t="str">
            <v>D3502020012035020010202020100300407</v>
          </cell>
          <cell r="B1231" t="str">
            <v>PLÁSTICOS EN FORMAS PRIMARIAS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 t="str">
            <v>D35020200120350200102020201003005</v>
          </cell>
          <cell r="B1232" t="str">
            <v>OTROS PRODUCTOS QUÍMICOS; FIBRAS ARTIFICIALES (O FIBRAS INDUSTRIALES HECHAS POR EL HOMBRE)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D3502020012035020010202020100300501</v>
          </cell>
          <cell r="B1233" t="str">
            <v>PINTURAS Y BARNICES Y PRODUCTOS RELACIONADOS; COLORES PARA LA PINTURA ARTÍSTICA; TINTAS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 t="str">
            <v>D3502020012035020010202020100300504</v>
          </cell>
          <cell r="B1234" t="str">
            <v>PRODUCTOS QUÍMICOS N.C.P.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 t="str">
            <v>D35020200120350200102020201003006</v>
          </cell>
          <cell r="B1235" t="str">
            <v>PRODUCTOS DE CAUCHO Y PLÁSTICO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 t="str">
            <v>D3502020012035020010202020100300602</v>
          </cell>
          <cell r="B1236" t="str">
            <v>OTROS PRODUCTOS DE CAUCHO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 t="str">
            <v>D35020200120350200102020201003007</v>
          </cell>
          <cell r="B1237" t="str">
            <v>VIDRIO Y PRODUCTOS DE VIDRIO Y OTROS PRODUCTOS NO METÁLICOS N.C.P.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A1238" t="str">
            <v>D3502020012035020010202020100300701</v>
          </cell>
          <cell r="B1238" t="str">
            <v>VIDRIO Y PRODUCTOS DE VIDRIO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 t="str">
            <v>D3502020012035020010202020100300709</v>
          </cell>
          <cell r="B1239" t="str">
            <v>OTROS PRODUCTOS MINERALES NO METÁLICOS N.C.P.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 t="str">
            <v>D35020200120350200102020201003008</v>
          </cell>
          <cell r="B1240" t="str">
            <v>OTROS BIENES TRANSPORTABLES N.C.P.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 t="str">
            <v>D3502020012035020010202020100300801</v>
          </cell>
          <cell r="B1241" t="str">
            <v>MUEBLES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 t="str">
            <v>D3502020012035020010202020100300809</v>
          </cell>
          <cell r="B1242" t="str">
            <v>OTROS ARTÍCULOS MANUFACTURADOS N.C.P.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 t="str">
            <v>D35020200120350200102020201004</v>
          </cell>
          <cell r="B1243" t="str">
            <v>PRODUCTOS METÁLICOS Y PAQUETES DE SOFTWARE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 t="str">
            <v>D35020200120350200102020201004001</v>
          </cell>
          <cell r="B1244" t="str">
            <v>METALES BÁSICOS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 t="str">
            <v>D35020200120350200102020201004002</v>
          </cell>
          <cell r="B1245" t="str">
            <v>PRODUCTOS METÁLICOS ELABORADOS (EXCEPTO MAQUINARIA Y EQUIPO)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 t="str">
            <v>D35020200120350200102020201004003</v>
          </cell>
          <cell r="B1246" t="str">
            <v>MAQUINARIA PARA USO GENERAL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 t="str">
            <v>D3502020012035020010202020100400301</v>
          </cell>
          <cell r="B1247" t="str">
            <v>MOTORES Y TURBINAS Y SUS PARTES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 t="str">
            <v>D35020200120350200102020201004004</v>
          </cell>
          <cell r="B1248" t="str">
            <v>MAQUINARIA PARA USOS ESPECIALES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 t="str">
            <v>D3502020012035020010202020100400402</v>
          </cell>
          <cell r="B1249" t="str">
            <v>MÁQUINAS HERRAMIENTAS Y SUS PARTES, PIEZAS Y ACCESORIOS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 t="str">
            <v>D3502020012035020010202020100400403</v>
          </cell>
          <cell r="B1250" t="str">
            <v>MAQUINARIA PARA LA INDUSTRIA METALÚRGICA Y SUS PARTES Y PIEZAS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 t="str">
            <v>D3502020012035020010202020100400404</v>
          </cell>
          <cell r="B1251" t="str">
            <v>MAQUINARIA PARA LA MINERÍA, LA EXPLOTACIÓN DE CANTERAS Y LA CONSTRUCCIÓN Y SUS PARTES Y PIEZAS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D3502020012035020010202020100400405</v>
          </cell>
          <cell r="B1252" t="str">
            <v>MAQUINARIA PARA LA ELABORACIÓN DE ALIMENTOS, BEBIDAS Y TABACO, Y SUS PARTES Y PIEZAS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 t="str">
            <v>D3502020012035020010202020100400406</v>
          </cell>
          <cell r="B1253" t="str">
            <v>MAQUINARIA PARA LA FABRICACIÓN DE TEXTILES, PRENDAS DE VESTIR Y ARTÍCULOS DE CUERO, Y SUS PARTES Y PIEZAS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 t="str">
            <v>D3502020012035020010202020100400409</v>
          </cell>
          <cell r="B1254" t="str">
            <v>OTRA MAQUINARIA PARA USOS ESPECIALES Y SUS PARTES Y PIEZAS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 t="str">
            <v>D35020200120350200102020201004006</v>
          </cell>
          <cell r="B1255" t="str">
            <v>MAQUINARIA Y APARATOS ELÉCTRICOS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 t="str">
            <v>D3502020012035020010202020100400605</v>
          </cell>
          <cell r="B1256" t="str">
            <v>LÁMPARAS ELÉCTRICAS DE INCANDESCENCIA O DESCARGA; LÁMPARAS DE ARCO, EQUIPO PARA ALUMBRADO ELÉCTRICO; SUS PARTES Y PIEZAS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 t="str">
            <v>D3502020012035020010202020100400609</v>
          </cell>
          <cell r="B1257" t="str">
            <v>OTRO EQUIPO ELÉCTRICO Y SUS PARTES Y PIEZAS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 t="str">
            <v>D35020200120350200102020202</v>
          </cell>
          <cell r="B1258" t="str">
            <v>ADQUISICIÓN DE SERVICIOS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 t="str">
            <v>D35020200120350200102020202005</v>
          </cell>
          <cell r="B1259" t="str">
            <v>SERVICIOS DE LA CONSTRUCCIÓN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D35020200120350200102020202005004</v>
          </cell>
          <cell r="B1260" t="str">
            <v>SERVICIOS DE CONSTRUCCIÓN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 t="str">
            <v>D3502020012035020010202020200500404</v>
          </cell>
          <cell r="B1261" t="str">
            <v>MONTAJE Y ERECCIÓN DE CONSTRUCCIONES PREFABRICADAS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 t="str">
            <v>D3502020012035020010202020200500406</v>
          </cell>
          <cell r="B1262" t="str">
            <v>SERVICIOS DE INSTALACIONES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 t="str">
            <v>D35020200120350200102020202006</v>
          </cell>
          <cell r="B1263" t="str">
            <v>SERVICIOS DE ALOJAMIENTO; SERVICIOS DE SUMINISTRO DE COMIDAS Y BEBIDAS; SERVICIOS DE TRANSPORTE; Y SERVICIOS DE DISTRIBUCIÓN DE ELECTRICIDAD, GAS Y AGUA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A1264" t="str">
            <v>D35020200120350200102020202006003</v>
          </cell>
          <cell r="B1264" t="str">
            <v>ALOJAMIENTO; SERVICIOS DE SUMINISTROS DE COMIDAS Y BEBIDAS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A1265" t="str">
            <v>D3502020012035020010202020200600301</v>
          </cell>
          <cell r="B1265" t="str">
            <v>SERVICIOS DE ALOJAMIENTO PARA ESTANCIAS CORTAS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A1266" t="str">
            <v>D3502020012035020010202020200600303</v>
          </cell>
          <cell r="B1266" t="str">
            <v>SERVICIOS DE SUMINISTRO DE COMIDAS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 t="str">
            <v>D35020200120350200102020202006004</v>
          </cell>
          <cell r="B1267" t="str">
            <v>SERVICIOS DE TRANSPORTE DE PASAJEROS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 t="str">
            <v>D35020200120350200102020202006005</v>
          </cell>
          <cell r="B1268" t="str">
            <v>SERVICIOS DE TRANSPORTE DE CARGA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A1269" t="str">
            <v>D3502020012035020010202020200600501</v>
          </cell>
          <cell r="B1269" t="str">
            <v>SERVICIOS DE TRANSPORTE DE CARGA POR VÍA TERRESTRE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 t="str">
            <v>D35020200120350200102020202006008</v>
          </cell>
          <cell r="B1270" t="str">
            <v>SERVICIOS POSTALES Y DE MENSAJERÍA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 t="str">
            <v>D35020200120350200102020202008</v>
          </cell>
          <cell r="B1271" t="str">
            <v>SERVICIOS PRESTADOS A LAS EMPRESAS Y SERVICIOS DE PRODUCCIÓN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 t="str">
            <v>D35020200120350200102020202008001</v>
          </cell>
          <cell r="B1272" t="str">
            <v>SERVICIOS DE INVESTIGACIÓN Y DESARROLLO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 t="str">
            <v>D3502020012035020010202020200800102</v>
          </cell>
          <cell r="B1273" t="str">
            <v>SERVICIOS DE INVESTIGACIÓN Y DESARROLLO EXPERIMENTAL EN CIENCIAS SOCIALES Y HUMANIDADES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 t="str">
            <v>D35020200120350200102020202008003</v>
          </cell>
          <cell r="B1274" t="str">
            <v>OTROS SERVICIOS PROFESIONALES, CIENTÍFICOS Y TÉCNICOS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A1275" t="str">
            <v>D3502020012035020010202020200800301</v>
          </cell>
          <cell r="B1275" t="str">
            <v>SERVICIOS DE CONSULTORÍA EN ADMINISTRACIÓN Y SERVICIOS DE GESTIÓN; SERVICIOS DE TECNOLOGÍA DE LA INFORMACIÓN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 t="str">
            <v>D3502020012035020010202020200800306</v>
          </cell>
          <cell r="B1276" t="str">
            <v>SERVICIOS DE PUBLICIDAD Y EL SUMINISTRO DE ESPACIO O TIEMPO PUBLICITARIOS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D3502020012035020010202020200800308</v>
          </cell>
          <cell r="B1277" t="str">
            <v>SERVICIOS FOTOGRÁFICOS Y SERVICIOS DE REVELADO FOTOGRÁFICO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D3502020012035020010202020200800309</v>
          </cell>
          <cell r="B1278" t="str">
            <v>OTROS SERVICIOS PROFESIONALES Y TÉCNICOS N.C.P.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A1279" t="str">
            <v>D35020200120350200102020202008004</v>
          </cell>
          <cell r="B1279" t="str">
            <v>SERVICIOS DE TELECOMUNICACIONES, TRANSMISIÓN Y SUMINISTRO DE INFORMACIÓN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A1280" t="str">
            <v>D3502020012035020010202020200800401</v>
          </cell>
          <cell r="B1280" t="str">
            <v>SERVICIOS DE TELEFONÍA Y OTRAS TELECOMUNICACIONES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D35020200120350200102020202008005</v>
          </cell>
          <cell r="B1281" t="str">
            <v>SERVICIOS DE SOPORTE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D3502020012035020010202020200800509</v>
          </cell>
          <cell r="B1282" t="str">
            <v>OTROS SERVICIOS AUXILIARES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D35020200120350200102020202010</v>
          </cell>
          <cell r="B1283" t="str">
            <v>VIÁTICOS DE LOS FUNCIONARIOS EN COMISIÓN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 t="str">
            <v>D350202001203502002</v>
          </cell>
          <cell r="B1284" t="str">
            <v>SERVICIO DE DISEÑO Y/O MEJORAMIENTO DE PRODUCTOS ARTESANALES</v>
          </cell>
          <cell r="C1284">
            <v>5529972553</v>
          </cell>
          <cell r="D1284">
            <v>0</v>
          </cell>
          <cell r="E1284">
            <v>5529972553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D35020200120350200203</v>
          </cell>
          <cell r="B1285" t="str">
            <v>POTENCIAR LAS CAPACIDADES DE DISEÑO, PRODUCCIÓN, COMERCIALIZACIÓN Y REINVERSIÓN, A TRAVÉS DE LOS LABORATORIOS DE GESTIÓN SOCIAL, INNOVACIÓN Y CREATIVIDAD PARA EL CRECIMIENTO DEL SECTOR</v>
          </cell>
          <cell r="C1285">
            <v>5029972553</v>
          </cell>
          <cell r="D1285">
            <v>0</v>
          </cell>
          <cell r="E1285">
            <v>5029972553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D35020200120350200203020201</v>
          </cell>
          <cell r="B1286" t="str">
            <v>MATERIALES Y SUMINISTROS</v>
          </cell>
          <cell r="C1286">
            <v>575502064</v>
          </cell>
          <cell r="D1286">
            <v>0</v>
          </cell>
          <cell r="E1286">
            <v>575502064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A1287" t="str">
            <v>D35020200120350200203020201000</v>
          </cell>
          <cell r="B1287" t="str">
            <v>AGRICULTURA, SILVICULTURA Y PRODUCTOS DE LA PESCA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 t="str">
            <v>D35020200120350200203020201000001</v>
          </cell>
          <cell r="B1288" t="str">
            <v>PRODUCTOS DE LA AGRICULTURA Y LA HORTICULTURA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 t="str">
            <v>D3502020012035020020302020100000109</v>
          </cell>
          <cell r="B1289" t="str">
            <v>PRODUCTOS DE FORRAJE, FIBRAS, PLANTAS VIVAS, FLORES Y CAPULLOS DE FLORES, TABACO EN RAMA Y CAUCHO NATURAL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 t="str">
            <v>D35020200120350200203020201000002</v>
          </cell>
          <cell r="B1290" t="str">
            <v>ANIMALES VIVOS Y PRODUCTOS ANIMALES (EXCEPTO LA CARNE)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A1291" t="str">
            <v>D3502020012035020020302020100000209</v>
          </cell>
          <cell r="B1291" t="str">
            <v>OTROS PRODUCTOS ANIMALES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 t="str">
            <v>D35020200120350200203020201000003</v>
          </cell>
          <cell r="B1292" t="str">
            <v>PRODUCTOS DE LA SILVICULTURA Y DE LA EXPLOTACIÓN FORESTAL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 t="str">
            <v>D3502020012035020020302020100000301</v>
          </cell>
          <cell r="B1293" t="str">
            <v>MADERA EN BRUTO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 t="str">
            <v>D35020200120350200203020201002</v>
          </cell>
          <cell r="B1294" t="str">
            <v>PRODUCTOS ALIMENTICIOS, BEBIDAS Y TABACO; TEXTILES, PRENDAS DE VESTIR Y PRODUCTOS DE CUERO</v>
          </cell>
          <cell r="C1294">
            <v>570502064</v>
          </cell>
          <cell r="D1294">
            <v>0</v>
          </cell>
          <cell r="E1294">
            <v>570502064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 t="str">
            <v>D35020200120350200203020201002001</v>
          </cell>
          <cell r="B1295" t="str">
            <v>CARNE, PESCADO, FRUTAS, HORTALIZAS, ACEITES Y GRASAS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A1296" t="str">
            <v>D3502020012035020020302020100200105</v>
          </cell>
          <cell r="B1296" t="str">
            <v>ACEITES Y GRASAS ANIMALES Y VEGETALES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 t="str">
            <v>D3502020012035020020302020100200107</v>
          </cell>
          <cell r="B129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 t="str">
            <v>D35020200120350200203020201002006</v>
          </cell>
          <cell r="B1298" t="str">
            <v>HILADOS E HILOS; TEJIDOS DE FIBRAS TEXTILES INCLUSO AFELPADOS</v>
          </cell>
          <cell r="C1298">
            <v>570502064</v>
          </cell>
          <cell r="D1298">
            <v>0</v>
          </cell>
          <cell r="E1298">
            <v>570502064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 t="str">
            <v>D35020200120350200203020201002007</v>
          </cell>
          <cell r="B1299" t="str">
            <v>ARTÍCULOS TEXTILES (EXCEPTO PRENDAS DE VESTIR)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 t="str">
            <v>D35020200120350200203020201002008</v>
          </cell>
          <cell r="B1300" t="str">
            <v>DOTACIÓN (PRENDAS DE VESTIR Y CALZADO)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 t="str">
            <v>D35020200120350200203020201002009</v>
          </cell>
          <cell r="B1301" t="str">
            <v>CUERO Y PRODUCTOS DE CUERO; CALZADO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A1302" t="str">
            <v>D35020200120350200203020201003</v>
          </cell>
          <cell r="B1302" t="str">
            <v>OTROS BIENES TRANSPORTABLES (EXCEPTO PRODUCTOS METÁLICOS, MAQUINARIA Y EQUIPO)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D35020200120350200203020201003001</v>
          </cell>
          <cell r="B1303" t="str">
            <v>PRODUCTOS DE MADERA, CORCHO, CESTERÍA Y ESPARTERÍA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D35020200120350200203020201003002</v>
          </cell>
          <cell r="B1304" t="str">
            <v>PASTA O PULPA, PAPEL Y PRODUCTOS DE PAPEL; IMPRESOS Y ARTÍCULOS RELACIONADOS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D3502020012035020020302020100300201</v>
          </cell>
          <cell r="B1305" t="str">
            <v>PASTA DE PAPEL, PAPEL Y CARTÓN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D35020200120350200203020201003004</v>
          </cell>
          <cell r="B1306" t="str">
            <v>QUÍMICOS BÁSICOS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 t="str">
            <v>D3502020012035020020302020100300407</v>
          </cell>
          <cell r="B1307" t="str">
            <v>PLÁSTICOS EN FORMAS PRIMARIAS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D35020200120350200203020201003005</v>
          </cell>
          <cell r="B1308" t="str">
            <v>OTROS PRODUCTOS QUÍMICOS; FIBRAS ARTIFICIALES (O FIBRAS INDUSTRIALES HECHAS POR EL HOMBRE)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A1309" t="str">
            <v>D3502020012035020020302020100300501</v>
          </cell>
          <cell r="B1309" t="str">
            <v>PINTURAS Y BARNICES Y PRODUCTOS RELACIONADOS; COLORES PARA LA PINTURA ARTÍSTICA; TINTAS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D3502020012035020020302020100300504</v>
          </cell>
          <cell r="B1310" t="str">
            <v>PRODUCTOS QUÍMICOS N.C.P.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D35020200120350200203020201003006</v>
          </cell>
          <cell r="B1311" t="str">
            <v>PRODUCTOS DE CAUCHO Y PLÁSTICO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D3502020012035020020302020100300602</v>
          </cell>
          <cell r="B1312" t="str">
            <v>OTROS PRODUCTOS DE CAUCHO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D35020200120350200203020201003007</v>
          </cell>
          <cell r="B1313" t="str">
            <v>VIDRIO Y PRODUCTOS DE VIDRIO Y OTROS PRODUCTOS NO METÁLICOS N.C.P.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A1314" t="str">
            <v>D3502020012035020020302020100300701</v>
          </cell>
          <cell r="B1314" t="str">
            <v>VIDRIO Y PRODUCTOS DE VIDRIO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 t="str">
            <v>D3502020012035020020302020100300709</v>
          </cell>
          <cell r="B1315" t="str">
            <v>OTROS PRODUCTOS MINERALES NO METÁLICOS N.C.P.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A1316" t="str">
            <v>D35020200120350200203020201003008</v>
          </cell>
          <cell r="B1316" t="str">
            <v>OTROS BIENES TRANSPORTABLES N.C.P.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 t="str">
            <v>D3502020012035020020302020100300801</v>
          </cell>
          <cell r="B1317" t="str">
            <v>MUEBLES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 t="str">
            <v>D3502020012035020020302020100300809</v>
          </cell>
          <cell r="B1318" t="str">
            <v>OTROS ARTÍCULOS MANUFACTURADOS N.C.P.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 t="str">
            <v>D35020200120350200203020201004</v>
          </cell>
          <cell r="B1319" t="str">
            <v>PRODUCTOS METÁLICOS Y PAQUETES DE SOFTWARE</v>
          </cell>
          <cell r="C1319">
            <v>5000000</v>
          </cell>
          <cell r="D1319">
            <v>0</v>
          </cell>
          <cell r="E1319">
            <v>5000000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 t="str">
            <v>D35020200120350200203020201004001</v>
          </cell>
          <cell r="B1320" t="str">
            <v>METALES BÁSICOS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 t="str">
            <v>D35020200120350200203020201004002</v>
          </cell>
          <cell r="B1321" t="str">
            <v>PRODUCTOS METÁLICOS ELABORADOS (EXCEPTO MAQUINARIA Y EQUIPO)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 t="str">
            <v>D35020200120350200203020201004003</v>
          </cell>
          <cell r="B1322" t="str">
            <v>MAQUINARIA PARA USO GENERAL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A1323" t="str">
            <v>D3502020012035020020302020100400301</v>
          </cell>
          <cell r="B1323" t="str">
            <v>MOTORES Y TURBINAS Y SUS PARTES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 t="str">
            <v>D35020200120350200203020201004004</v>
          </cell>
          <cell r="B1324" t="str">
            <v>MAQUINARIA PARA USOS ESPECIALES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 t="str">
            <v>D3502020012035020020302020100400402</v>
          </cell>
          <cell r="B1325" t="str">
            <v>MÁQUINAS HERRAMIENTAS Y SUS PARTES, PIEZAS Y ACCESORIOS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 t="str">
            <v>D3502020012035020020302020100400403</v>
          </cell>
          <cell r="B1326" t="str">
            <v>MAQUINARIA PARA LA INDUSTRIA METALÚRGICA Y SUS PARTES Y PIEZAS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 t="str">
            <v>D3502020012035020020302020100400404</v>
          </cell>
          <cell r="B1327" t="str">
            <v>MAQUINARIA PARA LA MINERÍA, LA EXPLOTACIÓN DE CANTERAS Y LA CONSTRUCCIÓN Y SUS PARTES Y PIEZAS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A1328" t="str">
            <v>D3502020012035020020302020100400405</v>
          </cell>
          <cell r="B1328" t="str">
            <v>MAQUINARIA PARA LA ELABORACIÓN DE ALIMENTOS, BEBIDAS Y TABACO, Y SUS PARTES Y PIEZAS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 t="str">
            <v>D3502020012035020020302020100400406</v>
          </cell>
          <cell r="B1329" t="str">
            <v>MAQUINARIA PARA LA FABRICACIÓN DE TEXTILES, PRENDAS DE VESTIR Y ARTÍCULOS DE CUERO, Y SUS PARTES Y PIEZAS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D3502020012035020020302020100400409</v>
          </cell>
          <cell r="B1330" t="str">
            <v>OTRA MAQUINARIA PARA USOS ESPECIALES Y SUS PARTES Y PIEZAS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D35020200120350200203020201004005</v>
          </cell>
          <cell r="B1331" t="str">
            <v>MAQUINARIA DE OFICINA, CONTABILIDAD E INFORMÁTICA</v>
          </cell>
          <cell r="C1331">
            <v>5000000</v>
          </cell>
          <cell r="D1331">
            <v>0</v>
          </cell>
          <cell r="E1331">
            <v>5000000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D3502020012035020020302020100400501</v>
          </cell>
          <cell r="B1332" t="str">
            <v>MÁQUINAS PARA OFICINA Y CONTABILIDAD, Y SUS PARTES Y ACCESORIOS</v>
          </cell>
          <cell r="C1332">
            <v>5000000</v>
          </cell>
          <cell r="D1332">
            <v>0</v>
          </cell>
          <cell r="E1332">
            <v>5000000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D35020200120350200203020201004006</v>
          </cell>
          <cell r="B1333" t="str">
            <v>MAQUINARIA Y APARATOS ELÉCTRICOS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D3502020012035020020302020100400605</v>
          </cell>
          <cell r="B1334" t="str">
            <v>LÁMPARAS ELÉCTRICAS DE INCANDESCENCIA O DESCARGA; LÁMPARAS DE ARCO, EQUIPO PARA ALUMBRADO ELÉCTRICO; SUS PARTES Y PIEZAS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D3502020012035020020302020100400609</v>
          </cell>
          <cell r="B1335" t="str">
            <v>OTRO EQUIPO ELÉCTRICO Y SUS PARTES Y PIEZAS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A1336" t="str">
            <v>D35020200120350200203020202</v>
          </cell>
          <cell r="B1336" t="str">
            <v>ADQUISICIÓN DE SERVICIOS</v>
          </cell>
          <cell r="C1336">
            <v>4454470489</v>
          </cell>
          <cell r="D1336">
            <v>0</v>
          </cell>
          <cell r="E1336">
            <v>4454470489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D35020200120350200203020202005</v>
          </cell>
          <cell r="B1337" t="str">
            <v>SERVICIOS DE LA CONSTRUCCIÓN</v>
          </cell>
          <cell r="C1337">
            <v>40000000</v>
          </cell>
          <cell r="D1337">
            <v>0</v>
          </cell>
          <cell r="E1337">
            <v>40000000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D35020200120350200203020202005004</v>
          </cell>
          <cell r="B1338" t="str">
            <v>SERVICIOS DE CONSTRUCCIÓN</v>
          </cell>
          <cell r="C1338">
            <v>40000000</v>
          </cell>
          <cell r="D1338">
            <v>0</v>
          </cell>
          <cell r="E1338">
            <v>40000000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D3502020012035020020302020200500404</v>
          </cell>
          <cell r="B1339" t="str">
            <v>MONTAJE Y ERECCIÓN DE CONSTRUCCIONES PREFABRICADAS</v>
          </cell>
          <cell r="C1339">
            <v>40000000</v>
          </cell>
          <cell r="D1339">
            <v>0</v>
          </cell>
          <cell r="E1339">
            <v>40000000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D3502020012035020020302020200500406</v>
          </cell>
          <cell r="B1340" t="str">
            <v>SERVICIOS DE INSTALACIONES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D35020200120350200203020202006</v>
          </cell>
          <cell r="B1341" t="str">
            <v>SERVICIOS DE ALOJAMIENTO; SERVICIOS DE SUMINISTRO DE COMIDAS Y BEBIDAS; SERVICIOS DE TRANSPORTE; Y SERVICIOS DE DISTRIBUCIÓN DE ELECTRICIDAD, GAS Y AGUA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D35020200120350200203020202006003</v>
          </cell>
          <cell r="B1342" t="str">
            <v>ALOJAMIENTO; SERVICIOS DE SUMINISTROS DE COMIDAS Y BEBIDAS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 t="str">
            <v>D3502020012035020020302020200600301</v>
          </cell>
          <cell r="B1343" t="str">
            <v>SERVICIOS DE ALOJAMIENTO PARA ESTANCIAS CORTAS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 t="str">
            <v>D3502020012035020020302020200600303</v>
          </cell>
          <cell r="B1344" t="str">
            <v>SERVICIOS DE SUMINISTRO DE COMIDAS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 t="str">
            <v>D35020200120350200203020202006004</v>
          </cell>
          <cell r="B1345" t="str">
            <v>SERVICIOS DE TRANSPORTE DE PASAJEROS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A1346" t="str">
            <v>D35020200120350200203020202006005</v>
          </cell>
          <cell r="B1346" t="str">
            <v>SERVICIOS DE TRANSPORTE DE CARGA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 t="str">
            <v>D3502020012035020020302020200600501</v>
          </cell>
          <cell r="B1347" t="str">
            <v>SERVICIOS DE TRANSPORTE DE CARGA POR VÍA TERRESTRE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D35020200120350200203020202006008</v>
          </cell>
          <cell r="B1348" t="str">
            <v>SERVICIOS POSTALES Y DE MENSAJERÍA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D35020200120350200203020202007</v>
          </cell>
          <cell r="B1349" t="str">
            <v>SERVICIOS FINANCIEROS Y SERVICIOS CONEXOS, SERVICIOS INMOBILIARIOS Y SERVICIOS DE LEASING</v>
          </cell>
          <cell r="C1349">
            <v>100200000</v>
          </cell>
          <cell r="D1349">
            <v>0</v>
          </cell>
          <cell r="E1349">
            <v>100200000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 t="str">
            <v>D35020200120350200203020202007001</v>
          </cell>
          <cell r="B1350" t="str">
            <v>SERVICIOS FINANCIEROS Y SERVICIOS CONEXOS</v>
          </cell>
          <cell r="C1350">
            <v>100200000</v>
          </cell>
          <cell r="D1350">
            <v>0</v>
          </cell>
          <cell r="E1350">
            <v>100200000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 t="str">
            <v>D3502020012035020020302020200700103</v>
          </cell>
          <cell r="B1351" t="str">
            <v>SERVICIOS DE SEGUROS Y PENSIONES (CON EXCLUSIÓN DE SERVICIOS DE REASEGURO), EXCEPTO LOS SERVICIOS DE SEGUROS SOCIALES</v>
          </cell>
          <cell r="C1351">
            <v>100200000</v>
          </cell>
          <cell r="D1351">
            <v>0</v>
          </cell>
          <cell r="E1351">
            <v>100200000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 t="str">
            <v>D35020200120350200203020202008</v>
          </cell>
          <cell r="B1352" t="str">
            <v>SERVICIOS PRESTADOS A LAS EMPRESAS Y SERVICIOS DE PRODUCCIÓN</v>
          </cell>
          <cell r="C1352">
            <v>4314270489</v>
          </cell>
          <cell r="D1352">
            <v>0</v>
          </cell>
          <cell r="E1352">
            <v>4314270489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 t="str">
            <v>D35020200120350200203020202008001</v>
          </cell>
          <cell r="B1353" t="str">
            <v>SERVICIOS DE INVESTIGACIÓN Y DESARROLLO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 t="str">
            <v>D3502020012035020020302020200800102</v>
          </cell>
          <cell r="B1354" t="str">
            <v>SERVICIOS DE INVESTIGACIÓN Y DESARROLLO EXPERIMENTAL EN CIENCIAS SOCIALES Y HUMANIDADES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 t="str">
            <v>D35020200120350200203020202008003</v>
          </cell>
          <cell r="B1355" t="str">
            <v>OTROS SERVICIOS PROFESIONALES, CIENTÍFICOS Y TÉCNICOS</v>
          </cell>
          <cell r="C1355">
            <v>3318315002</v>
          </cell>
          <cell r="D1355">
            <v>0</v>
          </cell>
          <cell r="E1355">
            <v>3318315002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 t="str">
            <v>D3502020012035020020302020200800301</v>
          </cell>
          <cell r="B1356" t="str">
            <v>SERVICIOS DE CONSULTORÍA EN ADMINISTRACIÓN Y SERVICIOS DE GESTIÓN; SERVICIOS DE TECNOLOGÍA DE LA INFORMACIÓN</v>
          </cell>
          <cell r="C1356">
            <v>2067165002</v>
          </cell>
          <cell r="D1356">
            <v>0</v>
          </cell>
          <cell r="E1356">
            <v>2067165002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D3502020012035020020302020200800306</v>
          </cell>
          <cell r="B1357" t="str">
            <v>SERVICIOS DE PUBLICIDAD Y EL SUMINISTRO DE ESPACIO O TIEMPO PUBLICITARIOS</v>
          </cell>
          <cell r="C1357">
            <v>65000000</v>
          </cell>
          <cell r="D1357">
            <v>0</v>
          </cell>
          <cell r="E1357">
            <v>65000000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D3502020012035020020302020200800308</v>
          </cell>
          <cell r="B1358" t="str">
            <v>SERVICIOS FOTOGRÁFICOS Y SERVICIOS DE REVELADO FOTOGRÁFICO</v>
          </cell>
          <cell r="C1358">
            <v>70000000</v>
          </cell>
          <cell r="D1358">
            <v>0</v>
          </cell>
          <cell r="E1358">
            <v>70000000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D3502020012035020020302020200800309</v>
          </cell>
          <cell r="B1359" t="str">
            <v>OTROS SERVICIOS PROFESIONALES Y TÉCNICOS N.C.P.</v>
          </cell>
          <cell r="C1359">
            <v>1116150000</v>
          </cell>
          <cell r="D1359">
            <v>0</v>
          </cell>
          <cell r="E1359">
            <v>1116150000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D35020200120350200203020202008004</v>
          </cell>
          <cell r="B1360" t="str">
            <v>SERVICIOS DE TELECOMUNICACIONES, TRANSMISIÓN Y SUMINISTRO DE INFORMACIÓN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 t="str">
            <v>D3502020012035020020302020200800401</v>
          </cell>
          <cell r="B1361" t="str">
            <v>SERVICIOS DE TELEFONÍA Y OTRAS TELECOMUNICACIONES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D35020200120350200203020202008005</v>
          </cell>
          <cell r="B1362" t="str">
            <v>SERVICIOS DE SOPORTE</v>
          </cell>
          <cell r="C1362">
            <v>995955487</v>
          </cell>
          <cell r="D1362">
            <v>0</v>
          </cell>
          <cell r="E1362">
            <v>995955487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D3502020012035020020302020200800509</v>
          </cell>
          <cell r="B1363" t="str">
            <v>OTROS SERVICIOS AUXILIARES</v>
          </cell>
          <cell r="C1363">
            <v>995955487</v>
          </cell>
          <cell r="D1363">
            <v>0</v>
          </cell>
          <cell r="E1363">
            <v>995955487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D35020200120350200203020202010</v>
          </cell>
          <cell r="B1364" t="str">
            <v>VIÁTICOS DE LOS FUNCIONARIOS EN COMISIÓN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D35020200120350200204</v>
          </cell>
          <cell r="B1365" t="str">
            <v>DESARROLLAR PRODUCTOS ARTESANALES EN TODAS LOS TERRITORIOS</v>
          </cell>
          <cell r="C1365">
            <v>500000000</v>
          </cell>
          <cell r="D1365">
            <v>0</v>
          </cell>
          <cell r="E1365">
            <v>500000000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D35020200120350200204020201</v>
          </cell>
          <cell r="B1366" t="str">
            <v>MATERIALES Y SUMINISTROS</v>
          </cell>
          <cell r="C1366">
            <v>500000000</v>
          </cell>
          <cell r="D1366">
            <v>0</v>
          </cell>
          <cell r="E1366">
            <v>500000000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D35020200120350200204020201000</v>
          </cell>
          <cell r="B1367" t="str">
            <v>AGRICULTURA, SILVICULTURA Y PRODUCTOS DE LA PESCA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D35020200120350200204020201000001</v>
          </cell>
          <cell r="B1368" t="str">
            <v>PRODUCTOS DE LA AGRICULTURA Y LA HORTICULTURA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 t="str">
            <v>D3502020012035020020402020100000109</v>
          </cell>
          <cell r="B1369" t="str">
            <v>PRODUCTOS DE FORRAJE, FIBRAS, PLANTAS VIVAS, FLORES Y CAPULLOS DE FLORES, TABACO EN RAMA Y CAUCHO NATURAL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A1370" t="str">
            <v>D35020200120350200204020201000002</v>
          </cell>
          <cell r="B1370" t="str">
            <v>ANIMALES VIVOS Y PRODUCTOS ANIMALES (EXCEPTO LA CARNE)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 t="str">
            <v>D3502020012035020020402020100000209</v>
          </cell>
          <cell r="B1371" t="str">
            <v>OTROS PRODUCTOS ANIMALES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 t="str">
            <v>D35020200120350200204020201000003</v>
          </cell>
          <cell r="B1372" t="str">
            <v>PRODUCTOS DE LA SILVICULTURA Y DE LA EXPLOTACIÓN FORESTAL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 t="str">
            <v>D3502020012035020020402020100000301</v>
          </cell>
          <cell r="B1373" t="str">
            <v>MADERA EN BRUTO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 t="str">
            <v>D35020200120350200204020201002</v>
          </cell>
          <cell r="B1374" t="str">
            <v>PRODUCTOS ALIMENTICIOS, BEBIDAS Y TABACO; TEXTILES, PRENDAS DE VESTIR Y PRODUCTOS DE CUERO</v>
          </cell>
          <cell r="C1374">
            <v>500000000</v>
          </cell>
          <cell r="D1374">
            <v>0</v>
          </cell>
          <cell r="E1374">
            <v>500000000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 t="str">
            <v>D35020200120350200204020201002001</v>
          </cell>
          <cell r="B1375" t="str">
            <v>CARNE, PESCADO, FRUTAS, HORTALIZAS, ACEITES Y GRASAS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 t="str">
            <v>D3502020012035020020402020100200105</v>
          </cell>
          <cell r="B1376" t="str">
            <v>ACEITES Y GRASAS ANIMALES Y VEGETALES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 t="str">
            <v>D3502020012035020020402020100200107</v>
          </cell>
          <cell r="B137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 t="str">
            <v>D35020200120350200204020201002006</v>
          </cell>
          <cell r="B1378" t="str">
            <v>HILADOS E HILOS; TEJIDOS DE FIBRAS TEXTILES INCLUSO AFELPADOS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 t="str">
            <v>D35020200120350200204020201002007</v>
          </cell>
          <cell r="B1379" t="str">
            <v>ARTÍCULOS TEXTILES (EXCEPTO PRENDAS DE VESTIR)</v>
          </cell>
          <cell r="C1379">
            <v>500000000</v>
          </cell>
          <cell r="D1379">
            <v>0</v>
          </cell>
          <cell r="E1379">
            <v>500000000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 t="str">
            <v>D35020200120350200204020201002008</v>
          </cell>
          <cell r="B1380" t="str">
            <v>DOTACIÓN (PRENDAS DE VESTIR Y CALZADO)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A1381" t="str">
            <v>D35020200120350200204020201002009</v>
          </cell>
          <cell r="B1381" t="str">
            <v>CUERO Y PRODUCTOS DE CUERO; CALZADO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 t="str">
            <v>D35020200120350200204020201003</v>
          </cell>
          <cell r="B1382" t="str">
            <v>OTROS BIENES TRANSPORTABLES (EXCEPTO PRODUCTOS METÁLICOS, MAQUINARIA Y EQUIPO)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 t="str">
            <v>D35020200120350200204020201003001</v>
          </cell>
          <cell r="B1383" t="str">
            <v>PRODUCTOS DE MADERA, CORCHO, CESTERÍA Y ESPARTERÍA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D35020200120350200204020201003002</v>
          </cell>
          <cell r="B1384" t="str">
            <v>PASTA O PULPA, PAPEL Y PRODUCTOS DE PAPEL; IMPRESOS Y ARTÍCULOS RELACIONADOS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D3502020012035020020402020100300201</v>
          </cell>
          <cell r="B1385" t="str">
            <v>PASTA DE PAPEL, PAPEL Y CARTÓN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D35020200120350200204020201003004</v>
          </cell>
          <cell r="B1386" t="str">
            <v>QUÍMICOS BÁSICOS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D3502020012035020020402020100300407</v>
          </cell>
          <cell r="B1387" t="str">
            <v>PLÁSTICOS EN FORMAS PRIMARIAS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 t="str">
            <v>D35020200120350200204020201003005</v>
          </cell>
          <cell r="B1388" t="str">
            <v>OTROS PRODUCTOS QUÍMICOS; FIBRAS ARTIFICIALES (O FIBRAS INDUSTRIALES HECHAS POR EL HOMBRE)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D3502020012035020020402020100300501</v>
          </cell>
          <cell r="B1389" t="str">
            <v>PINTURAS Y BARNICES Y PRODUCTOS RELACIONADOS; COLORES PARA LA PINTURA ARTÍSTICA; TINTAS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D3502020012035020020402020100300504</v>
          </cell>
          <cell r="B1390" t="str">
            <v>PRODUCTOS QUÍMICOS N.C.P.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D35020200120350200204020201003006</v>
          </cell>
          <cell r="B1391" t="str">
            <v>PRODUCTOS DE CAUCHO Y PLÁSTICO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D3502020012035020020402020100300602</v>
          </cell>
          <cell r="B1392" t="str">
            <v>OTROS PRODUCTOS DE CAUCHO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D35020200120350200204020201003007</v>
          </cell>
          <cell r="B1393" t="str">
            <v>VIDRIO Y PRODUCTOS DE VIDRIO Y OTROS PRODUCTOS NO METÁLICOS N.C.P.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D3502020012035020020402020100300701</v>
          </cell>
          <cell r="B1394" t="str">
            <v>VIDRIO Y PRODUCTOS DE VIDRIO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D3502020012035020020402020100300709</v>
          </cell>
          <cell r="B1395" t="str">
            <v>OTROS PRODUCTOS MINERALES NO METÁLICOS N.C.P.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 t="str">
            <v>D35020200120350200204020201003008</v>
          </cell>
          <cell r="B1396" t="str">
            <v>OTROS BIENES TRANSPORTABLES N.C.P.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 t="str">
            <v>D3502020012035020020402020100300801</v>
          </cell>
          <cell r="B1397" t="str">
            <v>MUEBLES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 t="str">
            <v>D3502020012035020020402020100300809</v>
          </cell>
          <cell r="B1398" t="str">
            <v>OTROS ARTÍCULOS MANUFACTURADOS N.C.P.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 t="str">
            <v>D35020200120350200204020201004</v>
          </cell>
          <cell r="B1399" t="str">
            <v>PRODUCTOS METÁLICOS Y PAQUETES DE SOFTWARE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 t="str">
            <v>D35020200120350200204020201004001</v>
          </cell>
          <cell r="B1400" t="str">
            <v>METALES BÁSICOS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 t="str">
            <v>D35020200120350200204020201004002</v>
          </cell>
          <cell r="B1401" t="str">
            <v>PRODUCTOS METÁLICOS ELABORADOS (EXCEPTO MAQUINARIA Y EQUIPO)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 t="str">
            <v>D35020200120350200204020201004003</v>
          </cell>
          <cell r="B1402" t="str">
            <v>MAQUINARIA PARA USO GENERAL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 t="str">
            <v>D3502020012035020020402020100400301</v>
          </cell>
          <cell r="B1403" t="str">
            <v>MOTORES Y TURBINAS Y SUS PARTES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 t="str">
            <v>D35020200120350200204020201004004</v>
          </cell>
          <cell r="B1404" t="str">
            <v>MAQUINARIA PARA USOS ESPECIALES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 t="str">
            <v>D3502020012035020020402020100400402</v>
          </cell>
          <cell r="B1405" t="str">
            <v>MÁQUINAS HERRAMIENTAS Y SUS PARTES, PIEZAS Y ACCESORIOS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 t="str">
            <v>D3502020012035020020402020100400403</v>
          </cell>
          <cell r="B1406" t="str">
            <v>MAQUINARIA PARA LA INDUSTRIA METALÚRGICA Y SUS PARTES Y PIEZAS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 t="str">
            <v>D3502020012035020020402020100400404</v>
          </cell>
          <cell r="B1407" t="str">
            <v>MAQUINARIA PARA LA MINERÍA, LA EXPLOTACIÓN DE CANTERAS Y LA CONSTRUCCIÓN Y SUS PARTES Y PIEZAS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 t="str">
            <v>D3502020012035020020402020100400405</v>
          </cell>
          <cell r="B1408" t="str">
            <v>MAQUINARIA PARA LA ELABORACIÓN DE ALIMENTOS, BEBIDAS Y TABACO, Y SUS PARTES Y PIEZAS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 t="str">
            <v>D3502020012035020020402020100400406</v>
          </cell>
          <cell r="B1409" t="str">
            <v>MAQUINARIA PARA LA FABRICACIÓN DE TEXTILES, PRENDAS DE VESTIR Y ARTÍCULOS DE CUERO, Y SUS PARTES Y PIEZAS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 t="str">
            <v>D3502020012035020020402020100400409</v>
          </cell>
          <cell r="B1410" t="str">
            <v>OTRA MAQUINARIA PARA USOS ESPECIALES Y SUS PARTES Y PIEZAS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D35020200120350200204020201004006</v>
          </cell>
          <cell r="B1411" t="str">
            <v>MAQUINARIA Y APARATOS ELÉCTRICOS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D3502020012035020020402020100400605</v>
          </cell>
          <cell r="B1412" t="str">
            <v>LÁMPARAS ELÉCTRICAS DE INCANDESCENCIA O DESCARGA; LÁMPARAS DE ARCO, EQUIPO PARA ALUMBRADO ELÉCTRICO; SUS PARTES Y PIEZAS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D3502020012035020020402020100400609</v>
          </cell>
          <cell r="B1413" t="str">
            <v>OTRO EQUIPO ELÉCTRICO Y SUS PARTES Y PIEZAS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D35020200120350200204020202</v>
          </cell>
          <cell r="B1414" t="str">
            <v>ADQUISICIÓN DE SERVICIOS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 t="str">
            <v>D35020200120350200204020202005</v>
          </cell>
          <cell r="B1415" t="str">
            <v>SERVICIOS DE LA CONSTRUCCIÓN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D35020200120350200204020202005004</v>
          </cell>
          <cell r="B1416" t="str">
            <v>SERVICIOS DE CONSTRUCCIÓN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D3502020012035020020402020200500404</v>
          </cell>
          <cell r="B1417" t="str">
            <v>MONTAJE Y ERECCIÓN DE CONSTRUCCIONES PREFABRICADAS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D3502020012035020020402020200500406</v>
          </cell>
          <cell r="B1418" t="str">
            <v>SERVICIOS DE INSTALACIONES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D35020200120350200204020202006</v>
          </cell>
          <cell r="B1419" t="str">
            <v>SERVICIOS DE ALOJAMIENTO; SERVICIOS DE SUMINISTRO DE COMIDAS Y BEBIDAS; SERVICIOS DE TRANSPORTE; Y SERVICIOS DE DISTRIBUCIÓN DE ELECTRICIDAD, GAS Y AGUA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D35020200120350200204020202006003</v>
          </cell>
          <cell r="B1420" t="str">
            <v>ALOJAMIENTO; SERVICIOS DE SUMINISTROS DE COMIDAS Y BEBIDAS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D3502020012035020020402020200600301</v>
          </cell>
          <cell r="B1421" t="str">
            <v>SERVICIOS DE ALOJAMIENTO PARA ESTANCIAS CORTAS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D3502020012035020020402020200600303</v>
          </cell>
          <cell r="B1422" t="str">
            <v>SERVICIOS DE SUMINISTRO DE COMIDAS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 t="str">
            <v>D35020200120350200204020202006004</v>
          </cell>
          <cell r="B1423" t="str">
            <v>SERVICIOS DE TRANSPORTE DE PASAJEROS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A1424" t="str">
            <v>D35020200120350200204020202006005</v>
          </cell>
          <cell r="B1424" t="str">
            <v>SERVICIOS DE TRANSPORTE DE CARGA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A1425" t="str">
            <v>D3502020012035020020402020200600501</v>
          </cell>
          <cell r="B1425" t="str">
            <v>SERVICIOS DE TRANSPORTE DE CARGA POR VÍA TERRESTRE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 t="str">
            <v>D35020200120350200204020202006008</v>
          </cell>
          <cell r="B1426" t="str">
            <v>SERVICIOS POSTALES Y DE MENSAJERÍA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 t="str">
            <v>D35020200120350200204020202008</v>
          </cell>
          <cell r="B1427" t="str">
            <v>SERVICIOS PRESTADOS A LAS EMPRESAS Y SERVICIOS DE PRODUCCIÓN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 t="str">
            <v>D35020200120350200204020202008001</v>
          </cell>
          <cell r="B1428" t="str">
            <v>SERVICIOS DE INVESTIGACIÓN Y DESARROLLO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A1429" t="str">
            <v>D3502020012035020020402020200800102</v>
          </cell>
          <cell r="B1429" t="str">
            <v>SERVICIOS DE INVESTIGACIÓN Y DESARROLLO EXPERIMENTAL EN CIENCIAS SOCIALES Y HUMANIDADES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 t="str">
            <v>D35020200120350200204020202008003</v>
          </cell>
          <cell r="B1430" t="str">
            <v>OTROS SERVICIOS PROFESIONALES, CIENTÍFICOS Y TÉCNICOS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A1431" t="str">
            <v>D3502020012035020020402020200800301</v>
          </cell>
          <cell r="B1431" t="str">
            <v>SERVICIOS DE CONSULTORÍA EN ADMINISTRACIÓN Y SERVICIOS DE GESTIÓN; SERVICIOS DE TECNOLOGÍA DE LA INFORMACIÓN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A1432" t="str">
            <v>D3502020012035020020402020200800306</v>
          </cell>
          <cell r="B1432" t="str">
            <v>SERVICIOS DE PUBLICIDAD Y EL SUMINISTRO DE ESPACIO O TIEMPO PUBLICITARIOS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A1433" t="str">
            <v>D3502020012035020020402020200800308</v>
          </cell>
          <cell r="B1433" t="str">
            <v>SERVICIOS FOTOGRÁFICOS Y SERVICIOS DE REVELADO FOTOGRÁFICO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 t="str">
            <v>D3502020012035020020402020200800309</v>
          </cell>
          <cell r="B1434" t="str">
            <v>OTROS SERVICIOS PROFESIONALES Y TÉCNICOS N.C.P.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 t="str">
            <v>D35020200120350200204020202008004</v>
          </cell>
          <cell r="B1435" t="str">
            <v>SERVICIOS DE TELECOMUNICACIONES, TRANSMISIÓN Y SUMINISTRO DE INFORMACIÓN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 t="str">
            <v>D3502020012035020020402020200800401</v>
          </cell>
          <cell r="B1436" t="str">
            <v>SERVICIOS DE TELEFONÍA Y OTRAS TELECOMUNICACIONES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 t="str">
            <v>D35020200120350200204020202008005</v>
          </cell>
          <cell r="B1437" t="str">
            <v>SERVICIOS DE SOPORTE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D3502020012035020020402020200800509</v>
          </cell>
          <cell r="B1438" t="str">
            <v>OTROS SERVICIOS AUXILIARES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D35020200120350200204020202010</v>
          </cell>
          <cell r="B1439" t="str">
            <v>VIÁTICOS DE LOS FUNCIONARIOS EN COMISIÓN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D350202001203502003</v>
          </cell>
          <cell r="B1440" t="str">
            <v>SERVICIOS DE APOYO PARA EL FOMENTO DE CAPACIDADES EN ECONOMÍA CIRCULARY SOSTENIBILIDAD</v>
          </cell>
          <cell r="C1440">
            <v>2468245645</v>
          </cell>
          <cell r="D1440">
            <v>3296000000</v>
          </cell>
          <cell r="E1440">
            <v>5764245645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D35020200120350200305</v>
          </cell>
          <cell r="B1441" t="str">
            <v>ESTABLECER ALIANZAS PARA LA COFINANCIACIÓN DE PROYECTOS DE DESARROLLO DE LA ACTIVIDAD ARTESANAL A NIVEL NACIONAL</v>
          </cell>
          <cell r="C1441">
            <v>1483613933</v>
          </cell>
          <cell r="D1441">
            <v>3296000000</v>
          </cell>
          <cell r="E1441">
            <v>4779613933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 t="str">
            <v>D35020200120350200305020201</v>
          </cell>
          <cell r="B1442" t="str">
            <v>MATERIALES Y SUMINISTROS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D35020200120350200305020201000</v>
          </cell>
          <cell r="B1443" t="str">
            <v>AGRICULTURA, SILVICULTURA Y PRODUCTOS DE LA PESCA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D35020200120350200305020201000001</v>
          </cell>
          <cell r="B1444" t="str">
            <v>PRODUCTOS DE LA AGRICULTURA Y LA HORTICULTURA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D3502020012035020030502020100000109</v>
          </cell>
          <cell r="B1445" t="str">
            <v>PRODUCTOS DE FORRAJE, FIBRAS, PLANTAS VIVAS, FLORES Y CAPULLOS DE FLORES, TABACO EN RAMA Y CAUCHO NATURAL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D35020200120350200305020201000002</v>
          </cell>
          <cell r="B1446" t="str">
            <v>ANIMALES VIVOS Y PRODUCTOS ANIMALES (EXCEPTO LA CARNE)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D3502020012035020030502020100000209</v>
          </cell>
          <cell r="B1447" t="str">
            <v>OTROS PRODUCTOS ANIMALES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D35020200120350200305020201000003</v>
          </cell>
          <cell r="B1448" t="str">
            <v>PRODUCTOS DE LA SILVICULTURA Y DE LA EXPLOTACIÓN FORESTAL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D3502020012035020030502020100000301</v>
          </cell>
          <cell r="B1449" t="str">
            <v>MADERA EN BRUTO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 t="str">
            <v>D35020200120350200305020201002</v>
          </cell>
          <cell r="B1450" t="str">
            <v>PRODUCTOS ALIMENTICIOS, BEBIDAS Y TABACO; TEXTILES, PRENDAS DE VESTIR Y PRODUCTOS DE CUERO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 t="str">
            <v>D35020200120350200305020201002001</v>
          </cell>
          <cell r="B1451" t="str">
            <v>CARNE, PESCADO, FRUTAS, HORTALIZAS, ACEITES Y GRASAS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 t="str">
            <v>D3502020012035020030502020100200105</v>
          </cell>
          <cell r="B1452" t="str">
            <v>ACEITES Y GRASAS ANIMALES Y VEGETALES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 t="str">
            <v>D3502020012035020030502020100200107</v>
          </cell>
          <cell r="B145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 t="str">
            <v>D35020200120350200305020201002006</v>
          </cell>
          <cell r="B1454" t="str">
            <v>HILADOS E HILOS; TEJIDOS DE FIBRAS TEXTILES INCLUSO AFELPADOS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 t="str">
            <v>D35020200120350200305020201002007</v>
          </cell>
          <cell r="B1455" t="str">
            <v>ARTÍCULOS TEXTILES (EXCEPTO PRENDAS DE VESTIR)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D35020200120350200305020201002008</v>
          </cell>
          <cell r="B1456" t="str">
            <v>DOTACIÓN (PRENDAS DE VESTIR Y CALZADO)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 t="str">
            <v>D35020200120350200305020201002009</v>
          </cell>
          <cell r="B1457" t="str">
            <v>CUERO Y PRODUCTOS DE CUERO; CALZADO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 t="str">
            <v>D35020200120350200305020201003</v>
          </cell>
          <cell r="B1458" t="str">
            <v>OTROS BIENES TRANSPORTABLES (EXCEPTO PRODUCTOS METÁLICOS, MAQUINARIA Y EQUIPO)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 t="str">
            <v>D35020200120350200305020201003001</v>
          </cell>
          <cell r="B1459" t="str">
            <v>PRODUCTOS DE MADERA, CORCHO, CESTERÍA Y ESPARTERÍA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 t="str">
            <v>D35020200120350200305020201003002</v>
          </cell>
          <cell r="B1460" t="str">
            <v>PASTA O PULPA, PAPEL Y PRODUCTOS DE PAPEL; IMPRESOS Y ARTÍCULOS RELACIONADOS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 t="str">
            <v>D3502020012035020030502020100300201</v>
          </cell>
          <cell r="B1461" t="str">
            <v>PASTA DE PAPEL, PAPEL Y CARTÓN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 t="str">
            <v>D35020200120350200305020201003004</v>
          </cell>
          <cell r="B1462" t="str">
            <v>QUÍMICOS BÁSICOS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 t="str">
            <v>D3502020012035020030502020100300407</v>
          </cell>
          <cell r="B1463" t="str">
            <v>PLÁSTICOS EN FORMAS PRIMARIAS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 t="str">
            <v>D35020200120350200305020201003005</v>
          </cell>
          <cell r="B1464" t="str">
            <v>OTROS PRODUCTOS QUÍMICOS; FIBRAS ARTIFICIALES (O FIBRAS INDUSTRIALES HECHAS POR EL HOMBRE)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D3502020012035020030502020100300501</v>
          </cell>
          <cell r="B1465" t="str">
            <v>PINTURAS Y BARNICES Y PRODUCTOS RELACIONADOS; COLORES PARA LA PINTURA ARTÍSTICA; TINTAS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D3502020012035020030502020100300504</v>
          </cell>
          <cell r="B1466" t="str">
            <v>PRODUCTOS QUÍMICOS N.C.P.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D35020200120350200305020201003006</v>
          </cell>
          <cell r="B1467" t="str">
            <v>PRODUCTOS DE CAUCHO Y PLÁSTICO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D3502020012035020030502020100300602</v>
          </cell>
          <cell r="B1468" t="str">
            <v>OTROS PRODUCTOS DE CAUCHO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 t="str">
            <v>D35020200120350200305020201003007</v>
          </cell>
          <cell r="B1469" t="str">
            <v>VIDRIO Y PRODUCTOS DE VIDRIO Y OTROS PRODUCTOS NO METÁLICOS N.C.P.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D3502020012035020030502020100300701</v>
          </cell>
          <cell r="B1470" t="str">
            <v>VIDRIO Y PRODUCTOS DE VIDRIO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 t="str">
            <v>D3502020012035020030502020100300709</v>
          </cell>
          <cell r="B1471" t="str">
            <v>OTROS PRODUCTOS MINERALES NO METÁLICOS N.C.P.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D35020200120350200305020201003008</v>
          </cell>
          <cell r="B1472" t="str">
            <v>OTROS BIENES TRANSPORTABLES N.C.P.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 t="str">
            <v>D3502020012035020030502020100300801</v>
          </cell>
          <cell r="B1473" t="str">
            <v>MUEBLES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D3502020012035020030502020100300809</v>
          </cell>
          <cell r="B1474" t="str">
            <v>OTROS ARTÍCULOS MANUFACTURADOS N.C.P.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D35020200120350200305020201004</v>
          </cell>
          <cell r="B1475" t="str">
            <v>PRODUCTOS METÁLICOS Y PAQUETES DE SOFTWARE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 t="str">
            <v>D35020200120350200305020201004001</v>
          </cell>
          <cell r="B1476" t="str">
            <v>METALES BÁSICOS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A1477" t="str">
            <v>D35020200120350200305020201004002</v>
          </cell>
          <cell r="B1477" t="str">
            <v>PRODUCTOS METÁLICOS ELABORADOS (EXCEPTO MAQUINARIA Y EQUIPO)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 t="str">
            <v>D35020200120350200305020201004003</v>
          </cell>
          <cell r="B1478" t="str">
            <v>MAQUINARIA PARA USO GENERAL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 t="str">
            <v>D3502020012035020030502020100400301</v>
          </cell>
          <cell r="B1479" t="str">
            <v>MOTORES Y TURBINAS Y SUS PARTES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 t="str">
            <v>D35020200120350200305020201004004</v>
          </cell>
          <cell r="B1480" t="str">
            <v>MAQUINARIA PARA USOS ESPECIALES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A1481" t="str">
            <v>D3502020012035020030502020100400402</v>
          </cell>
          <cell r="B1481" t="str">
            <v>MÁQUINAS HERRAMIENTAS Y SUS PARTES, PIEZAS Y ACCESORIOS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 t="str">
            <v>D3502020012035020030502020100400403</v>
          </cell>
          <cell r="B1482" t="str">
            <v>MAQUINARIA PARA LA INDUSTRIA METALÚRGICA Y SUS PARTES Y PIEZAS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 t="str">
            <v>D3502020012035020030502020100400404</v>
          </cell>
          <cell r="B1483" t="str">
            <v>MAQUINARIA PARA LA MINERÍA, LA EXPLOTACIÓN DE CANTERAS Y LA CONSTRUCCIÓN Y SUS PARTES Y PIEZAS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 t="str">
            <v>D3502020012035020030502020100400405</v>
          </cell>
          <cell r="B1484" t="str">
            <v>MAQUINARIA PARA LA ELABORACIÓN DE ALIMENTOS, BEBIDAS Y TABACO, Y SUS PARTES Y PIEZAS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 t="str">
            <v>D3502020012035020030502020100400406</v>
          </cell>
          <cell r="B1485" t="str">
            <v>MAQUINARIA PARA LA FABRICACIÓN DE TEXTILES, PRENDAS DE VESTIR Y ARTÍCULOS DE CUERO, Y SUS PARTES Y PIEZAS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 t="str">
            <v>D3502020012035020030502020100400409</v>
          </cell>
          <cell r="B1486" t="str">
            <v>OTRA MAQUINARIA PARA USOS ESPECIALES Y SUS PARTES Y PIEZAS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 t="str">
            <v>D35020200120350200305020201004006</v>
          </cell>
          <cell r="B1487" t="str">
            <v>MAQUINARIA Y APARATOS ELÉCTRICOS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 t="str">
            <v>D3502020012035020030502020100400605</v>
          </cell>
          <cell r="B1488" t="str">
            <v>LÁMPARAS ELÉCTRICAS DE INCANDESCENCIA O DESCARGA; LÁMPARAS DE ARCO, EQUIPO PARA ALUMBRADO ELÉCTRICO; SUS PARTES Y PIEZAS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 t="str">
            <v>D3502020012035020030502020100400609</v>
          </cell>
          <cell r="B1489" t="str">
            <v>OTRO EQUIPO ELÉCTRICO Y SUS PARTES Y PIEZAS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 t="str">
            <v>D35020200120350200305020202</v>
          </cell>
          <cell r="B1490" t="str">
            <v>ADQUISICIÓN DE SERVICIOS</v>
          </cell>
          <cell r="C1490">
            <v>1483613933</v>
          </cell>
          <cell r="D1490">
            <v>3296000000</v>
          </cell>
          <cell r="E1490">
            <v>4779613933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 t="str">
            <v>D35020200120350200305020202005</v>
          </cell>
          <cell r="B1491" t="str">
            <v>SERVICIOS DE LA CONSTRUCCIÓN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D35020200120350200305020202005004</v>
          </cell>
          <cell r="B1492" t="str">
            <v>SERVICIOS DE CONSTRUCCIÓN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D3502020012035020030502020200500404</v>
          </cell>
          <cell r="B1493" t="str">
            <v>MONTAJE Y ERECCIÓN DE CONSTRUCCIONES PREFABRICADAS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D3502020012035020030502020200500406</v>
          </cell>
          <cell r="B1494" t="str">
            <v>SERVICIOS DE INSTALACIONES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D35020200120350200305020202006</v>
          </cell>
          <cell r="B1495" t="str">
            <v>SERVICIOS DE ALOJAMIENTO; SERVICIOS DE SUMINISTRO DE COMIDAS Y BEBIDAS; SERVICIOS DE TRANSPORTE; Y SERVICIOS DE DISTRIBUCIÓN DE ELECTRICIDAD, GAS Y AGUA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 t="str">
            <v>D35020200120350200305020202006003</v>
          </cell>
          <cell r="B1496" t="str">
            <v>ALOJAMIENTO; SERVICIOS DE SUMINISTROS DE COMIDAS Y BEBIDAS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D3502020012035020030502020200600301</v>
          </cell>
          <cell r="B1497" t="str">
            <v>SERVICIOS DE ALOJAMIENTO PARA ESTANCIAS CORTAS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 t="str">
            <v>D3502020012035020030502020200600303</v>
          </cell>
          <cell r="B1498" t="str">
            <v>SERVICIOS DE SUMINISTRO DE COMIDAS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D35020200120350200305020202006004</v>
          </cell>
          <cell r="B1499" t="str">
            <v>SERVICIOS DE TRANSPORTE DE PASAJEROS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 t="str">
            <v>D35020200120350200305020202006005</v>
          </cell>
          <cell r="B1500" t="str">
            <v>SERVICIOS DE TRANSPORTE DE CARGA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D3502020012035020030502020200600501</v>
          </cell>
          <cell r="B1501" t="str">
            <v>SERVICIOS DE TRANSPORTE DE CARGA POR VÍA TERRESTRE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 t="str">
            <v>D35020200120350200305020202006008</v>
          </cell>
          <cell r="B1502" t="str">
            <v>SERVICIOS POSTALES Y DE MENSAJERÍA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 t="str">
            <v>D35020200120350200305020202008</v>
          </cell>
          <cell r="B1503" t="str">
            <v>SERVICIOS PRESTADOS A LAS EMPRESAS Y SERVICIOS DE PRODUCCIÓN</v>
          </cell>
          <cell r="C1503">
            <v>1483613933</v>
          </cell>
          <cell r="D1503">
            <v>3296000000</v>
          </cell>
          <cell r="E1503">
            <v>4779613933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 t="str">
            <v>D35020200120350200305020202008001</v>
          </cell>
          <cell r="B1504" t="str">
            <v>SERVICIOS DE INVESTIGACIÓN Y DESARROLLO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 t="str">
            <v>D3502020012035020030502020200800102</v>
          </cell>
          <cell r="B1505" t="str">
            <v>SERVICIOS DE INVESTIGACIÓN Y DESARROLLO EXPERIMENTAL EN CIENCIAS SOCIALES Y HUMANIDADES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 t="str">
            <v>D35020200120350200305020202008003</v>
          </cell>
          <cell r="B1506" t="str">
            <v>OTROS SERVICIOS PROFESIONALES, CIENTÍFICOS Y TÉCNICOS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 t="str">
            <v>D3502020012035020030502020200800301</v>
          </cell>
          <cell r="B1507" t="str">
            <v>SERVICIOS DE CONSULTORÍA EN ADMINISTRACIÓN Y SERVICIOS DE GESTIÓN; SERVICIOS DE TECNOLOGÍA DE LA INFORMACIÓN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 t="str">
            <v>D3502020012035020030502020200800306</v>
          </cell>
          <cell r="B1508" t="str">
            <v>SERVICIOS DE PUBLICIDAD Y EL SUMINISTRO DE ESPACIO O TIEMPO PUBLICITARIOS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 t="str">
            <v>D3502020012035020030502020200800308</v>
          </cell>
          <cell r="B1509" t="str">
            <v>SERVICIOS FOTOGRÁFICOS Y SERVICIOS DE REVELADO FOTOGRÁFICO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 t="str">
            <v>D3502020012035020030502020200800309</v>
          </cell>
          <cell r="B1510" t="str">
            <v>OTROS SERVICIOS PROFESIONALES Y TÉCNICOS N.C.P.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 t="str">
            <v>D35020200120350200305020202008004</v>
          </cell>
          <cell r="B1511" t="str">
            <v>SERVICIOS DE TELECOMUNICACIONES, TRANSMISIÓN Y SUMINISTRO DE INFORMACIÓN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 t="str">
            <v>D3502020012035020030502020200800401</v>
          </cell>
          <cell r="B1512" t="str">
            <v>SERVICIOS DE TELEFONÍA Y OTRAS TELECOMUNICACIONES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 t="str">
            <v>D35020200120350200305020202008005</v>
          </cell>
          <cell r="B1513" t="str">
            <v>SERVICIOS DE SOPORTE</v>
          </cell>
          <cell r="C1513">
            <v>1483613933</v>
          </cell>
          <cell r="D1513">
            <v>3296000000</v>
          </cell>
          <cell r="E1513">
            <v>4779613933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 t="str">
            <v>D3502020012035020030502020200800509</v>
          </cell>
          <cell r="B1514" t="str">
            <v>OTROS SERVICIOS AUXILIARES</v>
          </cell>
          <cell r="C1514">
            <v>1483613933</v>
          </cell>
          <cell r="D1514">
            <v>3296000000</v>
          </cell>
          <cell r="E1514">
            <v>4779613933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 t="str">
            <v>D35020200120350200305020202010</v>
          </cell>
          <cell r="B1515" t="str">
            <v>VIÁTICOS DE LOS FUNCIONARIOS EN COMISIÓN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 t="str">
            <v>D35020200120350200306</v>
          </cell>
          <cell r="B1516" t="str">
            <v>REALIZAR ACTIVIDADES DE SEGUIMIENTO ADMINISTRATIVO, PRECONTRACTUAL Y CONTRACTUAL, OPERATIVO Y FINANCIERO DE ACCIONES Y PROYECTOS PARA LA EXALTACIÓN DE LA ACTIVIDAD ARTESANAL EN LOS TERRITORIOS</v>
          </cell>
          <cell r="C1516">
            <v>984631712</v>
          </cell>
          <cell r="D1516">
            <v>0</v>
          </cell>
          <cell r="E1516">
            <v>984631712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 t="str">
            <v>D35020200120350200306020201</v>
          </cell>
          <cell r="B1517" t="str">
            <v>MATERIALES Y SUMINISTROS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 t="str">
            <v>D35020200120350200306020201000</v>
          </cell>
          <cell r="B1518" t="str">
            <v>AGRICULTURA, SILVICULTURA Y PRODUCTOS DE LA PESCA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D35020200120350200306020201000001</v>
          </cell>
          <cell r="B1519" t="str">
            <v>PRODUCTOS DE LA AGRICULTURA Y LA HORTICULTURA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D3502020012035020030602020100000109</v>
          </cell>
          <cell r="B1520" t="str">
            <v>PRODUCTOS DE FORRAJE, FIBRAS, PLANTAS VIVAS, FLORES Y CAPULLOS DE FLORES, TABACO EN RAMA Y CAUCHO NATURAL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D35020200120350200306020201000002</v>
          </cell>
          <cell r="B1521" t="str">
            <v>ANIMALES VIVOS Y PRODUCTOS ANIMALES (EXCEPTO LA CARNE)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D3502020012035020030602020100000209</v>
          </cell>
          <cell r="B1522" t="str">
            <v>OTROS PRODUCTOS ANIMALES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A1523" t="str">
            <v>D35020200120350200306020201000003</v>
          </cell>
          <cell r="B1523" t="str">
            <v>PRODUCTOS DE LA SILVICULTURA Y DE LA EXPLOTACIÓN FORESTAL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D3502020012035020030602020100000301</v>
          </cell>
          <cell r="B1524" t="str">
            <v>MADERA EN BRUTO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D35020200120350200306020201002</v>
          </cell>
          <cell r="B1525" t="str">
            <v>PRODUCTOS ALIMENTICIOS, BEBIDAS Y TABACO; TEXTILES, PRENDAS DE VESTIR Y PRODUCTOS DE CUERO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D35020200120350200306020201002001</v>
          </cell>
          <cell r="B1526" t="str">
            <v>CARNE, PESCADO, FRUTAS, HORTALIZAS, ACEITES Y GRASAS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D3502020012035020030602020100200105</v>
          </cell>
          <cell r="B1527" t="str">
            <v>ACEITES Y GRASAS ANIMALES Y VEGETALES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D3502020012035020030602020100200107</v>
          </cell>
          <cell r="B152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D35020200120350200306020201002006</v>
          </cell>
          <cell r="B1529" t="str">
            <v>HILADOS E HILOS; TEJIDOS DE FIBRAS TEXTILES INCLUSO AFELPADOS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D35020200120350200306020201002007</v>
          </cell>
          <cell r="B1530" t="str">
            <v>ARTÍCULOS TEXTILES (EXCEPTO PRENDAS DE VESTIR)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 t="str">
            <v>D35020200120350200306020201002008</v>
          </cell>
          <cell r="B1531" t="str">
            <v>DOTACIÓN (PRENDAS DE VESTIR Y CALZADO)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 t="str">
            <v>D35020200120350200306020201002009</v>
          </cell>
          <cell r="B1532" t="str">
            <v>CUERO Y PRODUCTOS DE CUERO; CALZADO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 t="str">
            <v>D35020200120350200306020201003</v>
          </cell>
          <cell r="B1533" t="str">
            <v>OTROS BIENES TRANSPORTABLES (EXCEPTO PRODUCTOS METÁLICOS, MAQUINARIA Y EQUIPO)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 t="str">
            <v>D35020200120350200306020201003001</v>
          </cell>
          <cell r="B1534" t="str">
            <v>PRODUCTOS DE MADERA, CORCHO, CESTERÍA Y ESPARTERÍA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 t="str">
            <v>D35020200120350200306020201003002</v>
          </cell>
          <cell r="B1535" t="str">
            <v>PASTA O PULPA, PAPEL Y PRODUCTOS DE PAPEL; IMPRESOS Y ARTÍCULOS RELACIONADOS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 t="str">
            <v>D3502020012035020030602020100300201</v>
          </cell>
          <cell r="B1536" t="str">
            <v>PASTA DE PAPEL, PAPEL Y CARTÓN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 t="str">
            <v>D35020200120350200306020201003004</v>
          </cell>
          <cell r="B1537" t="str">
            <v>QUÍMICOS BÁSICOS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D3502020012035020030602020100300407</v>
          </cell>
          <cell r="B1538" t="str">
            <v>PLÁSTICOS EN FORMAS PRIMARIAS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 t="str">
            <v>D35020200120350200306020201003005</v>
          </cell>
          <cell r="B1539" t="str">
            <v>OTROS PRODUCTOS QUÍMICOS; FIBRAS ARTIFICIALES (O FIBRAS INDUSTRIALES HECHAS POR EL HOMBRE)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 t="str">
            <v>D3502020012035020030602020100300501</v>
          </cell>
          <cell r="B1540" t="str">
            <v>PINTURAS Y BARNICES Y PRODUCTOS RELACIONADOS; COLORES PARA LA PINTURA ARTÍSTICA; TINTAS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 t="str">
            <v>D3502020012035020030602020100300504</v>
          </cell>
          <cell r="B1541" t="str">
            <v>PRODUCTOS QUÍMICOS N.C.P.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 t="str">
            <v>D35020200120350200306020201003006</v>
          </cell>
          <cell r="B1542" t="str">
            <v>PRODUCTOS DE CAUCHO Y PLÁSTICO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 t="str">
            <v>D3502020012035020030602020100300602</v>
          </cell>
          <cell r="B1543" t="str">
            <v>OTROS PRODUCTOS DE CAUCHO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 t="str">
            <v>D35020200120350200306020201003007</v>
          </cell>
          <cell r="B1544" t="str">
            <v>VIDRIO Y PRODUCTOS DE VIDRIO Y OTROS PRODUCTOS NO METÁLICOS N.C.P.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 t="str">
            <v>D3502020012035020030602020100300701</v>
          </cell>
          <cell r="B1545" t="str">
            <v>VIDRIO Y PRODUCTOS DE VIDRIO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D3502020012035020030602020100300709</v>
          </cell>
          <cell r="B1546" t="str">
            <v>OTROS PRODUCTOS MINERALES NO METÁLICOS N.C.P.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D35020200120350200306020201003008</v>
          </cell>
          <cell r="B1547" t="str">
            <v>OTROS BIENES TRANSPORTABLES N.C.P.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D3502020012035020030602020100300801</v>
          </cell>
          <cell r="B1548" t="str">
            <v>MUEBLES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D3502020012035020030602020100300809</v>
          </cell>
          <cell r="B1549" t="str">
            <v>OTROS ARTÍCULOS MANUFACTURADOS N.C.P.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 t="str">
            <v>D35020200120350200306020201004</v>
          </cell>
          <cell r="B1550" t="str">
            <v>PRODUCTOS METÁLICOS Y PAQUETES DE SOFTWARE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D35020200120350200306020201004001</v>
          </cell>
          <cell r="B1551" t="str">
            <v>METALES BÁSICOS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 t="str">
            <v>D35020200120350200306020201004002</v>
          </cell>
          <cell r="B1552" t="str">
            <v>PRODUCTOS METÁLICOS ELABORADOS (EXCEPTO MAQUINARIA Y EQUIPO)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D35020200120350200306020201004003</v>
          </cell>
          <cell r="B1553" t="str">
            <v>MAQUINARIA PARA USO GENERAL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D3502020012035020030602020100400301</v>
          </cell>
          <cell r="B1554" t="str">
            <v>MOTORES Y TURBINAS Y SUS PARTES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D35020200120350200306020201004004</v>
          </cell>
          <cell r="B1555" t="str">
            <v>MAQUINARIA PARA USOS ESPECIALES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D3502020012035020030602020100400402</v>
          </cell>
          <cell r="B1556" t="str">
            <v>MÁQUINAS HERRAMIENTAS Y SUS PARTES, PIEZAS Y ACCESORIOS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 t="str">
            <v>D3502020012035020030602020100400403</v>
          </cell>
          <cell r="B1557" t="str">
            <v>MAQUINARIA PARA LA INDUSTRIA METALÚRGICA Y SUS PARTES Y PIEZAS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 t="str">
            <v>D3502020012035020030602020100400404</v>
          </cell>
          <cell r="B1558" t="str">
            <v>MAQUINARIA PARA LA MINERÍA, LA EXPLOTACIÓN DE CANTERAS Y LA CONSTRUCCIÓN Y SUS PARTES Y PIEZAS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A1559" t="str">
            <v>D3502020012035020030602020100400405</v>
          </cell>
          <cell r="B1559" t="str">
            <v>MAQUINARIA PARA LA ELABORACIÓN DE ALIMENTOS, BEBIDAS Y TABACO, Y SUS PARTES Y PIEZAS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 t="str">
            <v>D3502020012035020030602020100400406</v>
          </cell>
          <cell r="B1560" t="str">
            <v>MAQUINARIA PARA LA FABRICACIÓN DE TEXTILES, PRENDAS DE VESTIR Y ARTÍCULOS DE CUERO, Y SUS PARTES Y PIEZAS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 t="str">
            <v>D3502020012035020030602020100400409</v>
          </cell>
          <cell r="B1561" t="str">
            <v>OTRA MAQUINARIA PARA USOS ESPECIALES Y SUS PARTES Y PIEZAS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D35020200120350200306020201004006</v>
          </cell>
          <cell r="B1562" t="str">
            <v>MAQUINARIA Y APARATOS ELÉCTRICOS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 t="str">
            <v>D3502020012035020030602020100400605</v>
          </cell>
          <cell r="B1563" t="str">
            <v>LÁMPARAS ELÉCTRICAS DE INCANDESCENCIA O DESCARGA; LÁMPARAS DE ARCO, EQUIPO PARA ALUMBRADO ELÉCTRICO; SUS PARTES Y PIEZAS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 t="str">
            <v>D3502020012035020030602020100400609</v>
          </cell>
          <cell r="B1564" t="str">
            <v>OTRO EQUIPO ELÉCTRICO Y SUS PARTES Y PIEZAS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 t="str">
            <v>D35020200120350200306020202</v>
          </cell>
          <cell r="B1565" t="str">
            <v>ADQUISICIÓN DE SERVICIOS</v>
          </cell>
          <cell r="C1565">
            <v>984631712</v>
          </cell>
          <cell r="D1565">
            <v>0</v>
          </cell>
          <cell r="E1565">
            <v>984631712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 t="str">
            <v>D35020200120350200306020202005</v>
          </cell>
          <cell r="B1566" t="str">
            <v>SERVICIOS DE LA CONSTRUCCIÓN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 t="str">
            <v>D35020200120350200306020202005004</v>
          </cell>
          <cell r="B1567" t="str">
            <v>SERVICIOS DE CONSTRUCCIÓN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 t="str">
            <v>D3502020012035020030602020200500404</v>
          </cell>
          <cell r="B1568" t="str">
            <v>MONTAJE Y ERECCIÓN DE CONSTRUCCIONES PREFABRICADAS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 t="str">
            <v>D3502020012035020030602020200500406</v>
          </cell>
          <cell r="B1569" t="str">
            <v>SERVICIOS DE INSTALACIONES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 t="str">
            <v>D35020200120350200306020202006</v>
          </cell>
          <cell r="B1570" t="str">
            <v>SERVICIOS DE ALOJAMIENTO; SERVICIOS DE SUMINISTRO DE COMIDAS Y BEBIDAS; SERVICIOS DE TRANSPORTE; Y SERVICIOS DE DISTRIBUCIÓN DE ELECTRICIDAD, GAS Y AGUA</v>
          </cell>
          <cell r="C1570">
            <v>530000000</v>
          </cell>
          <cell r="D1570">
            <v>0</v>
          </cell>
          <cell r="E1570">
            <v>530000000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 t="str">
            <v>D35020200120350200306020202006003</v>
          </cell>
          <cell r="B1571" t="str">
            <v>ALOJAMIENTO; SERVICIOS DE SUMINISTROS DE COMIDAS Y BEBIDAS</v>
          </cell>
          <cell r="C1571">
            <v>204000000</v>
          </cell>
          <cell r="D1571">
            <v>0</v>
          </cell>
          <cell r="E1571">
            <v>204000000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 t="str">
            <v>D3502020012035020030602020200600301</v>
          </cell>
          <cell r="B1572" t="str">
            <v>SERVICIOS DE ALOJAMIENTO PARA ESTANCIAS CORTAS</v>
          </cell>
          <cell r="C1572">
            <v>117000000</v>
          </cell>
          <cell r="D1572">
            <v>0</v>
          </cell>
          <cell r="E1572">
            <v>117000000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D3502020012035020030602020200600303</v>
          </cell>
          <cell r="B1573" t="str">
            <v>SERVICIOS DE SUMINISTRO DE COMIDAS</v>
          </cell>
          <cell r="C1573">
            <v>87000000</v>
          </cell>
          <cell r="D1573">
            <v>0</v>
          </cell>
          <cell r="E1573">
            <v>87000000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D35020200120350200306020202006004</v>
          </cell>
          <cell r="B1574" t="str">
            <v>SERVICIOS DE TRANSPORTE DE PASAJEROS</v>
          </cell>
          <cell r="C1574">
            <v>306000000</v>
          </cell>
          <cell r="D1574">
            <v>0</v>
          </cell>
          <cell r="E1574">
            <v>306000000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D35020200120350200306020202006005</v>
          </cell>
          <cell r="B1575" t="str">
            <v>SERVICIOS DE TRANSPORTE DE CARGA</v>
          </cell>
          <cell r="C1575">
            <v>20000000</v>
          </cell>
          <cell r="D1575">
            <v>0</v>
          </cell>
          <cell r="E1575">
            <v>20000000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D3502020012035020030602020200600501</v>
          </cell>
          <cell r="B1576" t="str">
            <v>SERVICIOS DE TRANSPORTE DE CARGA POR VÍA TERRESTRE</v>
          </cell>
          <cell r="C1576">
            <v>20000000</v>
          </cell>
          <cell r="D1576">
            <v>0</v>
          </cell>
          <cell r="E1576">
            <v>20000000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 t="str">
            <v>D35020200120350200306020202006008</v>
          </cell>
          <cell r="B1577" t="str">
            <v>SERVICIOS POSTALES Y DE MENSAJERÍA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D35020200120350200306020202008</v>
          </cell>
          <cell r="B1578" t="str">
            <v>SERVICIOS PRESTADOS A LAS EMPRESAS Y SERVICIOS DE PRODUCCIÓN</v>
          </cell>
          <cell r="C1578">
            <v>274631712</v>
          </cell>
          <cell r="D1578">
            <v>0</v>
          </cell>
          <cell r="E1578">
            <v>274631712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D35020200120350200306020202008001</v>
          </cell>
          <cell r="B1579" t="str">
            <v>SERVICIOS DE INVESTIGACIÓN Y DESARROLLO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D3502020012035020030602020200800102</v>
          </cell>
          <cell r="B1580" t="str">
            <v>SERVICIOS DE INVESTIGACIÓN Y DESARROLLO EXPERIMENTAL EN CIENCIAS SOCIALES Y HUMANIDADES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D35020200120350200306020202008003</v>
          </cell>
          <cell r="B1581" t="str">
            <v>OTROS SERVICIOS PROFESIONALES, CIENTÍFICOS Y TÉCNICOS</v>
          </cell>
          <cell r="C1581">
            <v>162315045</v>
          </cell>
          <cell r="D1581">
            <v>0</v>
          </cell>
          <cell r="E1581">
            <v>162315045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D3502020012035020030602020200800301</v>
          </cell>
          <cell r="B1582" t="str">
            <v>SERVICIOS DE CONSULTORÍA EN ADMINISTRACIÓN Y SERVICIOS DE GESTIÓN; SERVICIOS DE TECNOLOGÍA DE LA INFORMACIÓN</v>
          </cell>
          <cell r="C1582">
            <v>162315045</v>
          </cell>
          <cell r="D1582">
            <v>0</v>
          </cell>
          <cell r="E1582">
            <v>162315045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D3502020012035020030602020200800306</v>
          </cell>
          <cell r="B1583" t="str">
            <v>SERVICIOS DE PUBLICIDAD Y EL SUMINISTRO DE ESPACIO O TIEMPO PUBLICITARIOS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D3502020012035020030602020200800308</v>
          </cell>
          <cell r="B1584" t="str">
            <v>SERVICIOS FOTOGRÁFICOS Y SERVICIOS DE REVELADO FOTOGRÁFICO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 t="str">
            <v>D3502020012035020030602020200800309</v>
          </cell>
          <cell r="B1585" t="str">
            <v>OTROS SERVICIOS PROFESIONALES Y TÉCNICOS N.C.P.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 t="str">
            <v>D35020200120350200306020202008004</v>
          </cell>
          <cell r="B1586" t="str">
            <v>SERVICIOS DE TELECOMUNICACIONES, TRANSMISIÓN Y SUMINISTRO DE INFORMACIÓN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 t="str">
            <v>D3502020012035020030602020200800401</v>
          </cell>
          <cell r="B1587" t="str">
            <v>SERVICIOS DE TELEFONÍA Y OTRAS TELECOMUNICACIONES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 t="str">
            <v>D35020200120350200306020202008005</v>
          </cell>
          <cell r="B1588" t="str">
            <v>SERVICIOS DE SOPORTE</v>
          </cell>
          <cell r="C1588">
            <v>112316667</v>
          </cell>
          <cell r="D1588">
            <v>0</v>
          </cell>
          <cell r="E1588">
            <v>112316667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 t="str">
            <v>D3502020012035020030602020200800509</v>
          </cell>
          <cell r="B1589" t="str">
            <v>OTROS SERVICIOS AUXILIARES</v>
          </cell>
          <cell r="C1589">
            <v>112316667</v>
          </cell>
          <cell r="D1589">
            <v>0</v>
          </cell>
          <cell r="E1589">
            <v>112316667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A1590" t="str">
            <v>D35020200120350200306020202010</v>
          </cell>
          <cell r="B1590" t="str">
            <v>VIÁTICOS DE LOS FUNCIONARIOS EN COMISIÓN</v>
          </cell>
          <cell r="C1590">
            <v>180000000</v>
          </cell>
          <cell r="D1590">
            <v>0</v>
          </cell>
          <cell r="E1590">
            <v>180000000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 t="str">
            <v>D3502020013</v>
          </cell>
          <cell r="B1591" t="str">
            <v xml:space="preserve">CONTRIBUCIÓN A LA SALVAGUARDIA DE LOS SABERES ÉTNICOS EN EL MARCO DE LA GESTIÓN SOCIAL INTEGRAL GSI NACIONAL </v>
          </cell>
          <cell r="C1591">
            <v>989890138</v>
          </cell>
          <cell r="D1591">
            <v>259879354</v>
          </cell>
          <cell r="E1591">
            <v>1249769492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 t="str">
            <v>D350202001303502001</v>
          </cell>
          <cell r="B1592" t="str">
            <v>SERVICIO DE ASISTENCIA TÉCNICA PARA LA ACTIVIDAD ARTESANAL (PRODUCTO PRINCIPAL DEL PROYECTO)</v>
          </cell>
          <cell r="C1592">
            <v>599000000</v>
          </cell>
          <cell r="D1592">
            <v>259879354</v>
          </cell>
          <cell r="E1592">
            <v>858879354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 t="str">
            <v>D35020200130350200101</v>
          </cell>
          <cell r="B1593" t="str">
            <v>IMPLEMENTAR LA ESTRATEGIA DE GESTIÓN SOCIAL INTEGRAL (GSI) PARA LOS ARTESANOS DE COMUNIDADES ÉTNICAS</v>
          </cell>
          <cell r="C1593">
            <v>599000000</v>
          </cell>
          <cell r="D1593">
            <v>0</v>
          </cell>
          <cell r="E1593">
            <v>599000000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A1594" t="str">
            <v>D35020200130350200101020201</v>
          </cell>
          <cell r="B1594" t="str">
            <v>MATERIALES Y SUMINISTROS</v>
          </cell>
          <cell r="C1594">
            <v>130000000</v>
          </cell>
          <cell r="D1594">
            <v>0</v>
          </cell>
          <cell r="E1594">
            <v>130000000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 t="str">
            <v>D35020200130350200101020201000</v>
          </cell>
          <cell r="B1595" t="str">
            <v>AGRICULTURA, SILVICULTURA Y PRODUCTOS DE LA PESCA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 t="str">
            <v>D35020200130350200101020201000001</v>
          </cell>
          <cell r="B1596" t="str">
            <v>PRODUCTOS DE LA AGRICULTURA Y LA HORTICULTURA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 t="str">
            <v>D3502020013035020010102020100000109</v>
          </cell>
          <cell r="B1597" t="str">
            <v>PRODUCTOS DE FORRAJE, FIBRAS, PLANTAS VIVAS, FLORES Y CAPULLOS DE FLORES, TABACO EN RAMA Y CAUCHO NATURAL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 t="str">
            <v>D35020200130350200101020201000002</v>
          </cell>
          <cell r="B1598" t="str">
            <v>ANIMALES VIVOS Y PRODUCTOS ANIMALES (EXCEPTO LA CARNE)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 t="str">
            <v>D3502020013035020010102020100000209</v>
          </cell>
          <cell r="B1599" t="str">
            <v>OTROS PRODUCTOS ANIMALES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D35020200130350200101020201000003</v>
          </cell>
          <cell r="B1600" t="str">
            <v>PRODUCTOS DE LA SILVICULTURA Y DE LA EXPLOTACIÓN FORESTAL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D3502020013035020010102020100000301</v>
          </cell>
          <cell r="B1601" t="str">
            <v>MADERA EN BRUTO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D35020200130350200101020201002</v>
          </cell>
          <cell r="B1602" t="str">
            <v>PRODUCTOS ALIMENTICIOS, BEBIDAS Y TABACO; TEXTILES, PRENDAS DE VESTIR Y PRODUCTOS DE CUERO</v>
          </cell>
          <cell r="C1602">
            <v>130000000</v>
          </cell>
          <cell r="D1602">
            <v>0</v>
          </cell>
          <cell r="E1602">
            <v>130000000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D35020200130350200101020201002001</v>
          </cell>
          <cell r="B1603" t="str">
            <v>CARNE, PESCADO, FRUTAS, HORTALIZAS, ACEITES Y GRASAS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 t="str">
            <v>D3502020013035020010102020100200105</v>
          </cell>
          <cell r="B1604" t="str">
            <v>ACEITES Y GRASAS ANIMALES Y VEGETALES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D3502020013035020010102020100200107</v>
          </cell>
          <cell r="B160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 t="str">
            <v>D35020200130350200101020201002006</v>
          </cell>
          <cell r="B1606" t="str">
            <v>HILADOS E HILOS; TEJIDOS DE FIBRAS TEXTILES INCLUSO AFELPADOS</v>
          </cell>
          <cell r="C1606">
            <v>130000000</v>
          </cell>
          <cell r="D1606">
            <v>0</v>
          </cell>
          <cell r="E1606">
            <v>130000000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D35020200130350200101020201002007</v>
          </cell>
          <cell r="B1607" t="str">
            <v>ARTÍCULOS TEXTILES (EXCEPTO PRENDAS DE VESTIR)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D35020200130350200101020201002008</v>
          </cell>
          <cell r="B1608" t="str">
            <v>DOTACIÓN (PRENDAS DE VESTIR Y CALZADO)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D35020200130350200101020201002009</v>
          </cell>
          <cell r="B1609" t="str">
            <v>CUERO Y PRODUCTOS DE CUERO; CALZADO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D35020200130350200101020201003</v>
          </cell>
          <cell r="B1610" t="str">
            <v>OTROS BIENES TRANSPORTABLES (EXCEPTO PRODUCTOS METÁLICOS, MAQUINARIA Y EQUIPO)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 t="str">
            <v>D35020200130350200101020201003001</v>
          </cell>
          <cell r="B1611" t="str">
            <v>PRODUCTOS DE MADERA, CORCHO, CESTERÍA Y ESPARTERÍA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 t="str">
            <v>D35020200130350200101020201003002</v>
          </cell>
          <cell r="B1612" t="str">
            <v>PASTA O PULPA, PAPEL Y PRODUCTOS DE PAPEL; IMPRESOS Y ARTÍCULOS RELACIONADOS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 t="str">
            <v>D3502020013035020010102020100300201</v>
          </cell>
          <cell r="B1613" t="str">
            <v>PASTA DE PAPEL, PAPEL Y CARTÓN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 t="str">
            <v>D35020200130350200101020201003004</v>
          </cell>
          <cell r="B1614" t="str">
            <v>QUÍMICOS BÁSICOS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 t="str">
            <v>D3502020013035020010102020100300407</v>
          </cell>
          <cell r="B1615" t="str">
            <v>PLÁSTICOS EN FORMAS PRIMARIAS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 t="str">
            <v>D35020200130350200101020201003005</v>
          </cell>
          <cell r="B1616" t="str">
            <v>OTROS PRODUCTOS QUÍMICOS; FIBRAS ARTIFICIALES (O FIBRAS INDUSTRIALES HECHAS POR EL HOMBRE)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 t="str">
            <v>D3502020013035020010102020100300501</v>
          </cell>
          <cell r="B1617" t="str">
            <v>PINTURAS Y BARNICES Y PRODUCTOS RELACIONADOS; COLORES PARA LA PINTURA ARTÍSTICA; TINTAS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 t="str">
            <v>D3502020013035020010102020100300504</v>
          </cell>
          <cell r="B1618" t="str">
            <v>PRODUCTOS QUÍMICOS N.C.P.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 t="str">
            <v>D35020200130350200101020201003006</v>
          </cell>
          <cell r="B1619" t="str">
            <v>PRODUCTOS DE CAUCHO Y PLÁSTICO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 t="str">
            <v>D3502020013035020010102020100300602</v>
          </cell>
          <cell r="B1620" t="str">
            <v>OTROS PRODUCTOS DE CAUCHO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 t="str">
            <v>D35020200130350200101020201003007</v>
          </cell>
          <cell r="B1621" t="str">
            <v>VIDRIO Y PRODUCTOS DE VIDRIO Y OTROS PRODUCTOS NO METÁLICOS N.C.P.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 t="str">
            <v>D3502020013035020010102020100300701</v>
          </cell>
          <cell r="B1622" t="str">
            <v>VIDRIO Y PRODUCTOS DE VIDRIO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 t="str">
            <v>D3502020013035020010102020100300709</v>
          </cell>
          <cell r="B1623" t="str">
            <v>OTROS PRODUCTOS MINERALES NO METÁLICOS N.C.P.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 t="str">
            <v>D35020200130350200101020201003008</v>
          </cell>
          <cell r="B1624" t="str">
            <v>OTROS BIENES TRANSPORTABLES N.C.P.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 t="str">
            <v>D3502020013035020010102020100300801</v>
          </cell>
          <cell r="B1625" t="str">
            <v>MUEBLES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 t="str">
            <v>D3502020013035020010102020100300809</v>
          </cell>
          <cell r="B1626" t="str">
            <v>OTROS ARTÍCULOS MANUFACTURADOS N.C.P.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D35020200130350200101020201004</v>
          </cell>
          <cell r="B1627" t="str">
            <v>PRODUCTOS METÁLICOS Y PAQUETES DE SOFTWARE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D35020200130350200101020201004001</v>
          </cell>
          <cell r="B1628" t="str">
            <v>METALES BÁSICOS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D35020200130350200101020201004002</v>
          </cell>
          <cell r="B1629" t="str">
            <v>PRODUCTOS METÁLICOS ELABORADOS (EXCEPTO MAQUINARIA Y EQUIPO)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D35020200130350200101020201004003</v>
          </cell>
          <cell r="B1630" t="str">
            <v>MAQUINARIA PARA USO GENERAL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 t="str">
            <v>D3502020013035020010102020100400301</v>
          </cell>
          <cell r="B1631" t="str">
            <v>MOTORES Y TURBINAS Y SUS PARTES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D35020200130350200101020201004004</v>
          </cell>
          <cell r="B1632" t="str">
            <v>MAQUINARIA PARA USOS ESPECIALES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 t="str">
            <v>D3502020013035020010102020100400402</v>
          </cell>
          <cell r="B1633" t="str">
            <v>MÁQUINAS HERRAMIENTAS Y SUS PARTES, PIEZAS Y ACCESORIOS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D3502020013035020010102020100400403</v>
          </cell>
          <cell r="B1634" t="str">
            <v>MAQUINARIA PARA LA INDUSTRIA METALÚRGICA Y SUS PARTES Y PIEZAS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D3502020013035020010102020100400404</v>
          </cell>
          <cell r="B1635" t="str">
            <v>MAQUINARIA PARA LA MINERÍA, LA EXPLOTACIÓN DE CANTERAS Y LA CONSTRUCCIÓN Y SUS PARTES Y PIEZAS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D3502020013035020010102020100400405</v>
          </cell>
          <cell r="B1636" t="str">
            <v>MAQUINARIA PARA LA ELABORACIÓN DE ALIMENTOS, BEBIDAS Y TABACO, Y SUS PARTES Y PIEZAS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 t="str">
            <v>D3502020013035020010102020100400406</v>
          </cell>
          <cell r="B1637" t="str">
            <v>MAQUINARIA PARA LA FABRICACIÓN DE TEXTILES, PRENDAS DE VESTIR Y ARTÍCULOS DE CUERO, Y SUS PARTES Y PIEZAS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 t="str">
            <v>D3502020013035020010102020100400409</v>
          </cell>
          <cell r="B1638" t="str">
            <v>OTRA MAQUINARIA PARA USOS ESPECIALES Y SUS PARTES Y PIEZAS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 t="str">
            <v>D35020200130350200101020201004006</v>
          </cell>
          <cell r="B1639" t="str">
            <v>MAQUINARIA Y APARATOS ELÉCTRICOS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 t="str">
            <v>D3502020013035020010102020100400605</v>
          </cell>
          <cell r="B1640" t="str">
            <v>LÁMPARAS ELÉCTRICAS DE INCANDESCENCIA O DESCARGA; LÁMPARAS DE ARCO, EQUIPO PARA ALUMBRADO ELÉCTRICO; SUS PARTES Y PIEZAS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 t="str">
            <v>D3502020013035020010102020100400609</v>
          </cell>
          <cell r="B1641" t="str">
            <v>OTRO EQUIPO ELÉCTRICO Y SUS PARTES Y PIEZAS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 t="str">
            <v>D35020200130350200101020202</v>
          </cell>
          <cell r="B1642" t="str">
            <v>ADQUISICIÓN DE SERVICIOS</v>
          </cell>
          <cell r="C1642">
            <v>469000000</v>
          </cell>
          <cell r="D1642">
            <v>0</v>
          </cell>
          <cell r="E1642">
            <v>469000000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 t="str">
            <v>D35020200130350200101020202005</v>
          </cell>
          <cell r="B1643" t="str">
            <v>SERVICIOS DE LA CONSTRUCCIÓN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 t="str">
            <v>D35020200130350200101020202005004</v>
          </cell>
          <cell r="B1644" t="str">
            <v>SERVICIOS DE CONSTRUCCIÓN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A1645" t="str">
            <v>D3502020013035020010102020200500404</v>
          </cell>
          <cell r="B1645" t="str">
            <v>MONTAJE Y ERECCIÓN DE CONSTRUCCIONES PREFABRICADAS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 t="str">
            <v>D3502020013035020010102020200500406</v>
          </cell>
          <cell r="B1646" t="str">
            <v>SERVICIOS DE INSTALACIONES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 t="str">
            <v>D35020200130350200101020202006</v>
          </cell>
          <cell r="B1647" t="str">
            <v>SERVICIOS DE ALOJAMIENTO; SERVICIOS DE SUMINISTRO DE COMIDAS Y BEBIDAS; SERVICIOS DE TRANSPORTE; Y SERVICIOS DE DISTRIBUCIÓN DE ELECTRICIDAD, GAS Y AGUA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A1648" t="str">
            <v>D35020200130350200101020202006003</v>
          </cell>
          <cell r="B1648" t="str">
            <v>ALOJAMIENTO; SERVICIOS DE SUMINISTROS DE COMIDAS Y BEBIDAS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 t="str">
            <v>D3502020013035020010102020200600301</v>
          </cell>
          <cell r="B1649" t="str">
            <v>SERVICIOS DE ALOJAMIENTO PARA ESTANCIAS CORTAS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 t="str">
            <v>D3502020013035020010102020200600303</v>
          </cell>
          <cell r="B1650" t="str">
            <v>SERVICIOS DE SUMINISTRO DE COMIDAS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 t="str">
            <v>D35020200130350200101020202006004</v>
          </cell>
          <cell r="B1651" t="str">
            <v>SERVICIOS DE TRANSPORTE DE PASAJEROS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 t="str">
            <v>D35020200130350200101020202006005</v>
          </cell>
          <cell r="B1652" t="str">
            <v>SERVICIOS DE TRANSPORTE DE CARGA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 t="str">
            <v>D3502020013035020010102020200600501</v>
          </cell>
          <cell r="B1653" t="str">
            <v>SERVICIOS DE TRANSPORTE DE CARGA POR VÍA TERRESTRE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D35020200130350200101020202006008</v>
          </cell>
          <cell r="B1654" t="str">
            <v>SERVICIOS POSTALES Y DE MENSAJERÍA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D35020200130350200101020202008</v>
          </cell>
          <cell r="B1655" t="str">
            <v>SERVICIOS PRESTADOS A LAS EMPRESAS Y SERVICIOS DE PRODUCCIÓN</v>
          </cell>
          <cell r="C1655">
            <v>469000000</v>
          </cell>
          <cell r="D1655">
            <v>0</v>
          </cell>
          <cell r="E1655">
            <v>469000000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D35020200130350200101020202008001</v>
          </cell>
          <cell r="B1656" t="str">
            <v>SERVICIOS DE INVESTIGACIÓN Y DESARROLLO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D3502020013035020010102020200800102</v>
          </cell>
          <cell r="B1657" t="str">
            <v>SERVICIOS DE INVESTIGACIÓN Y DESARROLLO EXPERIMENTAL EN CIENCIAS SOCIALES Y HUMANIDADES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A1658" t="str">
            <v>D35020200130350200101020202008003</v>
          </cell>
          <cell r="B1658" t="str">
            <v>OTROS SERVICIOS PROFESIONALES, CIENTÍFICOS Y TÉCNICOS</v>
          </cell>
          <cell r="C1658">
            <v>364000000</v>
          </cell>
          <cell r="D1658">
            <v>0</v>
          </cell>
          <cell r="E1658">
            <v>364000000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D3502020013035020010102020200800301</v>
          </cell>
          <cell r="B1659" t="str">
            <v>SERVICIOS DE CONSULTORÍA EN ADMINISTRACIÓN Y SERVICIOS DE GESTIÓN; SERVICIOS DE TECNOLOGÍA DE LA INFORMACIÓN</v>
          </cell>
          <cell r="C1659">
            <v>193000000</v>
          </cell>
          <cell r="D1659">
            <v>0</v>
          </cell>
          <cell r="E1659">
            <v>193000000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 t="str">
            <v>D3502020013035020010102020200800306</v>
          </cell>
          <cell r="B1660" t="str">
            <v>SERVICIOS DE PUBLICIDAD Y EL SUMINISTRO DE ESPACIO O TIEMPO PUBLICITARIOS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D3502020013035020010102020200800308</v>
          </cell>
          <cell r="B1661" t="str">
            <v>SERVICIOS FOTOGRÁFICOS Y SERVICIOS DE REVELADO FOTOGRÁFICO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D3502020013035020010102020200800309</v>
          </cell>
          <cell r="B1662" t="str">
            <v>OTROS SERVICIOS PROFESIONALES Y TÉCNICOS N.C.P.</v>
          </cell>
          <cell r="C1662">
            <v>171000000</v>
          </cell>
          <cell r="D1662">
            <v>0</v>
          </cell>
          <cell r="E1662">
            <v>171000000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D35020200130350200101020202008004</v>
          </cell>
          <cell r="B1663" t="str">
            <v>SERVICIOS DE TELECOMUNICACIONES, TRANSMISIÓN Y SUMINISTRO DE INFORMACIÓN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D3502020013035020010102020200800401</v>
          </cell>
          <cell r="B1664" t="str">
            <v>SERVICIOS DE TELEFONÍA Y OTRAS TELECOMUNICACIONES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A1665" t="str">
            <v>D35020200130350200101020202008005</v>
          </cell>
          <cell r="B1665" t="str">
            <v>SERVICIOS DE SOPORTE</v>
          </cell>
          <cell r="C1665">
            <v>105000000</v>
          </cell>
          <cell r="D1665">
            <v>0</v>
          </cell>
          <cell r="E1665">
            <v>105000000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A1666" t="str">
            <v>D3502020013035020010102020200800509</v>
          </cell>
          <cell r="B1666" t="str">
            <v>OTROS SERVICIOS AUXILIARES</v>
          </cell>
          <cell r="C1666">
            <v>105000000</v>
          </cell>
          <cell r="D1666">
            <v>0</v>
          </cell>
          <cell r="E1666">
            <v>105000000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 t="str">
            <v>D35020200130350200101020202010</v>
          </cell>
          <cell r="B1667" t="str">
            <v>VIÁTICOS DE LOS FUNCIONARIOS EN COMISIÓN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 t="str">
            <v>D35020200130350200102</v>
          </cell>
          <cell r="B1668" t="str">
            <v>ESTABLECER ALIANZAS PARA LA COFINANCIACIÓN DE PROYECTOS DE DESARROLLO DE LA ACTIVIDAD ARTESANAL A NIVEL NACIONAL</v>
          </cell>
          <cell r="C1668">
            <v>0</v>
          </cell>
          <cell r="D1668">
            <v>259879354</v>
          </cell>
          <cell r="E1668">
            <v>259879354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 t="str">
            <v>D35020200130350200102020201</v>
          </cell>
          <cell r="B1669" t="str">
            <v>MATERIALES Y SUMINISTROS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 t="str">
            <v>D35020200130350200102020201000</v>
          </cell>
          <cell r="B1670" t="str">
            <v>AGRICULTURA, SILVICULTURA Y PRODUCTOS DE LA PESCA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 t="str">
            <v>D35020200130350200102020201000001</v>
          </cell>
          <cell r="B1671" t="str">
            <v>PRODUCTOS DE LA AGRICULTURA Y LA HORTICULTURA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A1672" t="str">
            <v>D3502020013035020010202020100000109</v>
          </cell>
          <cell r="B1672" t="str">
            <v>PRODUCTOS DE FORRAJE, FIBRAS, PLANTAS VIVAS, FLORES Y CAPULLOS DE FLORES, TABACO EN RAMA Y CAUCHO NATURAL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 t="str">
            <v>D35020200130350200102020201000002</v>
          </cell>
          <cell r="B1673" t="str">
            <v>ANIMALES VIVOS Y PRODUCTOS ANIMALES (EXCEPTO LA CARNE)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 t="str">
            <v>D3502020013035020010202020100000209</v>
          </cell>
          <cell r="B1674" t="str">
            <v>OTROS PRODUCTOS ANIMALES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 t="str">
            <v>D35020200130350200102020201000003</v>
          </cell>
          <cell r="B1675" t="str">
            <v>PRODUCTOS DE LA SILVICULTURA Y DE LA EXPLOTACIÓN FORESTAL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 t="str">
            <v>D3502020013035020010202020100000301</v>
          </cell>
          <cell r="B1676" t="str">
            <v>MADERA EN BRUTO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 t="str">
            <v>D35020200130350200102020201002</v>
          </cell>
          <cell r="B1677" t="str">
            <v>PRODUCTOS ALIMENTICIOS, BEBIDAS Y TABACO; TEXTILES, PRENDAS DE VESTIR Y PRODUCTOS DE CUERO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A1678" t="str">
            <v>D35020200130350200102020201002001</v>
          </cell>
          <cell r="B1678" t="str">
            <v>CARNE, PESCADO, FRUTAS, HORTALIZAS, ACEITES Y GRASAS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A1679" t="str">
            <v>D3502020013035020010202020100200105</v>
          </cell>
          <cell r="B1679" t="str">
            <v>ACEITES Y GRASAS ANIMALES Y VEGETALES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 t="str">
            <v>D3502020013035020010202020100200107</v>
          </cell>
          <cell r="B168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D35020200130350200102020201002006</v>
          </cell>
          <cell r="B1681" t="str">
            <v>HILADOS E HILOS; TEJIDOS DE FIBRAS TEXTILES INCLUSO AFELPADOS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D35020200130350200102020201002007</v>
          </cell>
          <cell r="B1682" t="str">
            <v>ARTÍCULOS TEXTILES (EXCEPTO PRENDAS DE VESTIR)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D35020200130350200102020201002008</v>
          </cell>
          <cell r="B1683" t="str">
            <v>DOTACIÓN (PRENDAS DE VESTIR Y CALZADO)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D35020200130350200102020201002009</v>
          </cell>
          <cell r="B1684" t="str">
            <v>CUERO Y PRODUCTOS DE CUERO; CALZADO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 t="str">
            <v>D35020200130350200102020201003</v>
          </cell>
          <cell r="B1685" t="str">
            <v>OTROS BIENES TRANSPORTABLES (EXCEPTO PRODUCTOS METÁLICOS, MAQUINARIA Y EQUIPO)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D35020200130350200102020201003001</v>
          </cell>
          <cell r="B1686" t="str">
            <v>PRODUCTOS DE MADERA, CORCHO, CESTERÍA Y ESPARTERÍA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D35020200130350200102020201003002</v>
          </cell>
          <cell r="B1687" t="str">
            <v>PASTA O PULPA, PAPEL Y PRODUCTOS DE PAPEL; IMPRESOS Y ARTÍCULOS RELACIONADOS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D3502020013035020010202020100300201</v>
          </cell>
          <cell r="B1688" t="str">
            <v>PASTA DE PAPEL, PAPEL Y CARTÓN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D35020200130350200102020201003004</v>
          </cell>
          <cell r="B1689" t="str">
            <v>QUÍMICOS BÁSICOS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D3502020013035020010202020100300407</v>
          </cell>
          <cell r="B1690" t="str">
            <v>PLÁSTICOS EN FORMAS PRIMARIAS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 t="str">
            <v>D35020200130350200102020201003005</v>
          </cell>
          <cell r="B1691" t="str">
            <v>OTROS PRODUCTOS QUÍMICOS; FIBRAS ARTIFICIALES (O FIBRAS INDUSTRIALES HECHAS POR EL HOMBRE)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 t="str">
            <v>D3502020013035020010202020100300501</v>
          </cell>
          <cell r="B1692" t="str">
            <v>PINTURAS Y BARNICES Y PRODUCTOS RELACIONADOS; COLORES PARA LA PINTURA ARTÍSTICA; TINTAS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 t="str">
            <v>D3502020013035020010202020100300504</v>
          </cell>
          <cell r="B1693" t="str">
            <v>PRODUCTOS QUÍMICOS N.C.P.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 t="str">
            <v>D35020200130350200102020201003006</v>
          </cell>
          <cell r="B1694" t="str">
            <v>PRODUCTOS DE CAUCHO Y PLÁSTICO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 t="str">
            <v>D3502020013035020010202020100300602</v>
          </cell>
          <cell r="B1695" t="str">
            <v>OTROS PRODUCTOS DE CAUCHO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 t="str">
            <v>D35020200130350200102020201003007</v>
          </cell>
          <cell r="B1696" t="str">
            <v>VIDRIO Y PRODUCTOS DE VIDRIO Y OTROS PRODUCTOS NO METÁLICOS N.C.P.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 t="str">
            <v>D3502020013035020010202020100300701</v>
          </cell>
          <cell r="B1697" t="str">
            <v>VIDRIO Y PRODUCTOS DE VIDRIO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 t="str">
            <v>D3502020013035020010202020100300709</v>
          </cell>
          <cell r="B1698" t="str">
            <v>OTROS PRODUCTOS MINERALES NO METÁLICOS N.C.P.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 t="str">
            <v>D35020200130350200102020201003008</v>
          </cell>
          <cell r="B1699" t="str">
            <v>OTROS BIENES TRANSPORTABLES N.C.P.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 t="str">
            <v>D3502020013035020010202020100300801</v>
          </cell>
          <cell r="B1700" t="str">
            <v>MUEBLES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 t="str">
            <v>D3502020013035020010202020100300809</v>
          </cell>
          <cell r="B1701" t="str">
            <v>OTROS ARTÍCULOS MANUFACTURADOS N.C.P.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 t="str">
            <v>D35020200130350200102020201004</v>
          </cell>
          <cell r="B1702" t="str">
            <v>PRODUCTOS METÁLICOS Y PAQUETES DE SOFTWARE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 t="str">
            <v>D35020200130350200102020201004001</v>
          </cell>
          <cell r="B1703" t="str">
            <v>METALES BÁSICOS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 t="str">
            <v>D35020200130350200102020201004002</v>
          </cell>
          <cell r="B1704" t="str">
            <v>PRODUCTOS METÁLICOS ELABORADOS (EXCEPTO MAQUINARIA Y EQUIPO)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 t="str">
            <v>D35020200130350200102020201004003</v>
          </cell>
          <cell r="B1705" t="str">
            <v>MAQUINARIA PARA USO GENERAL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 t="str">
            <v>D3502020013035020010202020100400301</v>
          </cell>
          <cell r="B1706" t="str">
            <v>MOTORES Y TURBINAS Y SUS PARTES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 t="str">
            <v>D35020200130350200102020201004004</v>
          </cell>
          <cell r="B1707" t="str">
            <v>MAQUINARIA PARA USOS ESPECIALES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D3502020013035020010202020100400402</v>
          </cell>
          <cell r="B1708" t="str">
            <v>MÁQUINAS HERRAMIENTAS Y SUS PARTES, PIEZAS Y ACCESORIOS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D3502020013035020010202020100400403</v>
          </cell>
          <cell r="B1709" t="str">
            <v>MAQUINARIA PARA LA INDUSTRIA METALÚRGICA Y SUS PARTES Y PIEZAS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D3502020013035020010202020100400404</v>
          </cell>
          <cell r="B1710" t="str">
            <v>MAQUINARIA PARA LA MINERÍA, LA EXPLOTACIÓN DE CANTERAS Y LA CONSTRUCCIÓN Y SUS PARTES Y PIEZAS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D3502020013035020010202020100400405</v>
          </cell>
          <cell r="B1711" t="str">
            <v>MAQUINARIA PARA LA ELABORACIÓN DE ALIMENTOS, BEBIDAS Y TABACO, Y SUS PARTES Y PIEZAS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 t="str">
            <v>D3502020013035020010202020100400406</v>
          </cell>
          <cell r="B1712" t="str">
            <v>MAQUINARIA PARA LA FABRICACIÓN DE TEXTILES, PRENDAS DE VESTIR Y ARTÍCULOS DE CUERO, Y SUS PARTES Y PIEZAS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D3502020013035020010202020100400409</v>
          </cell>
          <cell r="B1713" t="str">
            <v>OTRA MAQUINARIA PARA USOS ESPECIALES Y SUS PARTES Y PIEZAS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D35020200130350200102020201004006</v>
          </cell>
          <cell r="B1714" t="str">
            <v>MAQUINARIA Y APARATOS ELÉCTRICOS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D3502020013035020010202020100400605</v>
          </cell>
          <cell r="B1715" t="str">
            <v>LÁMPARAS ELÉCTRICAS DE INCANDESCENCIA O DESCARGA; LÁMPARAS DE ARCO, EQUIPO PARA ALUMBRADO ELÉCTRICO; SUS PARTES Y PIEZAS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D3502020013035020010202020100400609</v>
          </cell>
          <cell r="B1716" t="str">
            <v>OTRO EQUIPO ELÉCTRICO Y SUS PARTES Y PIEZAS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D35020200130350200102020202</v>
          </cell>
          <cell r="B1717" t="str">
            <v>ADQUISICIÓN DE SERVICIOS</v>
          </cell>
          <cell r="C1717">
            <v>0</v>
          </cell>
          <cell r="D1717">
            <v>259879354</v>
          </cell>
          <cell r="E1717">
            <v>259879354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D35020200130350200102020202005</v>
          </cell>
          <cell r="B1718" t="str">
            <v>SERVICIOS DE LA CONSTRUCCIÓN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D35020200130350200102020202005004</v>
          </cell>
          <cell r="B1719" t="str">
            <v>SERVICIOS DE CONSTRUCCIÓN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 t="str">
            <v>D3502020013035020010202020200500404</v>
          </cell>
          <cell r="B1720" t="str">
            <v>MONTAJE Y ERECCIÓN DE CONSTRUCCIONES PREFABRICADAS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 t="str">
            <v>D3502020013035020010202020200500406</v>
          </cell>
          <cell r="B1721" t="str">
            <v>SERVICIOS DE INSTALACIONES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 t="str">
            <v>D35020200130350200102020202006</v>
          </cell>
          <cell r="B1722" t="str">
            <v>SERVICIOS DE ALOJAMIENTO; SERVICIOS DE SUMINISTRO DE COMIDAS Y BEBIDAS; SERVICIOS DE TRANSPORTE; Y SERVICIOS DE DISTRIBUCIÓN DE ELECTRICIDAD, GAS Y AGUA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 t="str">
            <v>D35020200130350200102020202006003</v>
          </cell>
          <cell r="B1723" t="str">
            <v>ALOJAMIENTO; SERVICIOS DE SUMINISTROS DE COMIDAS Y BEBIDAS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 t="str">
            <v>D3502020013035020010202020200600301</v>
          </cell>
          <cell r="B1724" t="str">
            <v>SERVICIOS DE ALOJAMIENTO PARA ESTANCIAS CORTAS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 t="str">
            <v>D3502020013035020010202020200600303</v>
          </cell>
          <cell r="B1725" t="str">
            <v>SERVICIOS DE SUMINISTRO DE COMIDAS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A1726" t="str">
            <v>D35020200130350200102020202006004</v>
          </cell>
          <cell r="B1726" t="str">
            <v>SERVICIOS DE TRANSPORTE DE PASAJEROS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A1727" t="str">
            <v>D35020200130350200102020202006005</v>
          </cell>
          <cell r="B1727" t="str">
            <v>SERVICIOS DE TRANSPORTE DE CARGA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 t="str">
            <v>D3502020013035020010202020200600501</v>
          </cell>
          <cell r="B1728" t="str">
            <v>SERVICIOS DE TRANSPORTE DE CARGA POR VÍA TERRESTRE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 t="str">
            <v>D35020200130350200102020202006008</v>
          </cell>
          <cell r="B1729" t="str">
            <v>SERVICIOS POSTALES Y DE MENSAJERÍA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 t="str">
            <v>D35020200130350200102020202008</v>
          </cell>
          <cell r="B1730" t="str">
            <v>SERVICIOS PRESTADOS A LAS EMPRESAS Y SERVICIOS DE PRODUCCIÓN</v>
          </cell>
          <cell r="C1730">
            <v>0</v>
          </cell>
          <cell r="D1730">
            <v>259879354</v>
          </cell>
          <cell r="E1730">
            <v>259879354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 t="str">
            <v>D35020200130350200102020202008001</v>
          </cell>
          <cell r="B1731" t="str">
            <v>SERVICIOS DE INVESTIGACIÓN Y DESARROLLO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 t="str">
            <v>D3502020013035020010202020200800102</v>
          </cell>
          <cell r="B1732" t="str">
            <v>SERVICIOS DE INVESTIGACIÓN Y DESARROLLO EXPERIMENTAL EN CIENCIAS SOCIALES Y HUMANIDADES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 t="str">
            <v>D35020200130350200102020202008003</v>
          </cell>
          <cell r="B1733" t="str">
            <v>OTROS SERVICIOS PROFESIONALES, CIENTÍFICOS Y TÉCNICOS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 t="str">
            <v>D3502020013035020010202020200800301</v>
          </cell>
          <cell r="B1734" t="str">
            <v>SERVICIOS DE CONSULTORÍA EN ADMINISTRACIÓN Y SERVICIOS DE GESTIÓN; SERVICIOS DE TECNOLOGÍA DE LA INFORMACIÓN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D3502020013035020010202020200800306</v>
          </cell>
          <cell r="B1735" t="str">
            <v>SERVICIOS DE PUBLICIDAD Y EL SUMINISTRO DE ESPACIO O TIEMPO PUBLICITARIOS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D3502020013035020010202020200800308</v>
          </cell>
          <cell r="B1736" t="str">
            <v>SERVICIOS FOTOGRÁFICOS Y SERVICIOS DE REVELADO FOTOGRÁFICO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D3502020013035020010202020200800309</v>
          </cell>
          <cell r="B1737" t="str">
            <v>OTROS SERVICIOS PROFESIONALES Y TÉCNICOS N.C.P.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D35020200130350200102020202008004</v>
          </cell>
          <cell r="B1738" t="str">
            <v>SERVICIOS DE TELECOMUNICACIONES, TRANSMISIÓN Y SUMINISTRO DE INFORMACIÓN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 t="str">
            <v>D3502020013035020010202020200800401</v>
          </cell>
          <cell r="B1739" t="str">
            <v>SERVICIOS DE TELEFONÍA Y OTRAS TELECOMUNICACIONES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D35020200130350200102020202008005</v>
          </cell>
          <cell r="B1740" t="str">
            <v>SERVICIOS DE SOPORTE</v>
          </cell>
          <cell r="C1740">
            <v>0</v>
          </cell>
          <cell r="D1740">
            <v>259879354</v>
          </cell>
          <cell r="E1740">
            <v>259879354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D3502020013035020010202020200800509</v>
          </cell>
          <cell r="B1741" t="str">
            <v>OTROS SERVICIOS AUXILIARES</v>
          </cell>
          <cell r="C1741">
            <v>0</v>
          </cell>
          <cell r="D1741">
            <v>259879354</v>
          </cell>
          <cell r="E1741">
            <v>259879354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D35020200130350200102020202010</v>
          </cell>
          <cell r="B1742" t="str">
            <v>VIÁTICOS DE LOS FUNCIONARIOS EN COMISIÓN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D350202001303502002</v>
          </cell>
          <cell r="B1743" t="str">
            <v>SERVICIO DE ASISTENCIA TÉCNICA PARA MEJORAR LA COMPETITIVIDAD DE LOS SECTORES PRODUCTIVOS</v>
          </cell>
          <cell r="C1743">
            <v>390890138</v>
          </cell>
          <cell r="D1743">
            <v>0</v>
          </cell>
          <cell r="E1743">
            <v>390890138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D35020200130350200203</v>
          </cell>
          <cell r="B1744" t="str">
            <v>APOYAR LAS ESTRATEGIAS DE PROMOCIÓN Y DIVULGACIÓN DE LA ACTIVIDAD ARTESANAL</v>
          </cell>
          <cell r="C1744">
            <v>179890138</v>
          </cell>
          <cell r="D1744">
            <v>0</v>
          </cell>
          <cell r="E1744">
            <v>179890138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D35020200130350200203020201</v>
          </cell>
          <cell r="B1745" t="str">
            <v>MATERIALES Y SUMINISTROS</v>
          </cell>
          <cell r="C1745">
            <v>30000000</v>
          </cell>
          <cell r="D1745">
            <v>0</v>
          </cell>
          <cell r="E1745">
            <v>30000000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D35020200130350200203020201000</v>
          </cell>
          <cell r="B1746" t="str">
            <v>AGRICULTURA, SILVICULTURA Y PRODUCTOS DE LA PESCA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A1747" t="str">
            <v>D35020200130350200203020201000001</v>
          </cell>
          <cell r="B1747" t="str">
            <v>PRODUCTOS DE LA AGRICULTURA Y LA HORTICULTURA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A1748" t="str">
            <v>D3502020013035020020302020100000109</v>
          </cell>
          <cell r="B1748" t="str">
            <v>PRODUCTOS DE FORRAJE, FIBRAS, PLANTAS VIVAS, FLORES Y CAPULLOS DE FLORES, TABACO EN RAMA Y CAUCHO NATURAL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 t="str">
            <v>D35020200130350200203020201000002</v>
          </cell>
          <cell r="B1749" t="str">
            <v>ANIMALES VIVOS Y PRODUCTOS ANIMALES (EXCEPTO LA CARNE)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 t="str">
            <v>D3502020013035020020302020100000209</v>
          </cell>
          <cell r="B1750" t="str">
            <v>OTROS PRODUCTOS ANIMALES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 t="str">
            <v>D35020200130350200203020201000003</v>
          </cell>
          <cell r="B1751" t="str">
            <v>PRODUCTOS DE LA SILVICULTURA Y DE LA EXPLOTACIÓN FORESTAL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A1752" t="str">
            <v>D3502020013035020020302020100000301</v>
          </cell>
          <cell r="B1752" t="str">
            <v>MADERA EN BRUTO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A1753" t="str">
            <v>D35020200130350200203020201002</v>
          </cell>
          <cell r="B1753" t="str">
            <v>PRODUCTOS ALIMENTICIOS, BEBIDAS Y TABACO; TEXTILES, PRENDAS DE VESTIR Y PRODUCTOS DE CUERO</v>
          </cell>
          <cell r="C1753">
            <v>30000000</v>
          </cell>
          <cell r="D1753">
            <v>0</v>
          </cell>
          <cell r="E1753">
            <v>30000000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 t="str">
            <v>D35020200130350200203020201002001</v>
          </cell>
          <cell r="B1754" t="str">
            <v>CARNE, PESCADO, FRUTAS, HORTALIZAS, ACEITES Y GRASAS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 t="str">
            <v>D3502020013035020020302020100200105</v>
          </cell>
          <cell r="B1755" t="str">
            <v>ACEITES Y GRASAS ANIMALES Y VEGETALES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A1756" t="str">
            <v>D3502020013035020020302020100200107</v>
          </cell>
          <cell r="B175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A1757" t="str">
            <v>D35020200130350200203020201002006</v>
          </cell>
          <cell r="B1757" t="str">
            <v>HILADOS E HILOS; TEJIDOS DE FIBRAS TEXTILES INCLUSO AFELPADOS</v>
          </cell>
          <cell r="C1757">
            <v>30000000</v>
          </cell>
          <cell r="D1757">
            <v>0</v>
          </cell>
          <cell r="E1757">
            <v>30000000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A1758" t="str">
            <v>D35020200130350200203020201002007</v>
          </cell>
          <cell r="B1758" t="str">
            <v>ARTÍCULOS TEXTILES (EXCEPTO PRENDAS DE VESTIR)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A1759" t="str">
            <v>D35020200130350200203020201002008</v>
          </cell>
          <cell r="B1759" t="str">
            <v>DOTACIÓN (PRENDAS DE VESTIR Y CALZADO)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 t="str">
            <v>D35020200130350200203020201002009</v>
          </cell>
          <cell r="B1760" t="str">
            <v>CUERO Y PRODUCTOS DE CUERO; CALZADO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A1761" t="str">
            <v>D35020200130350200203020201003</v>
          </cell>
          <cell r="B1761" t="str">
            <v>OTROS BIENES TRANSPORTABLES (EXCEPTO PRODUCTOS METÁLICOS, MAQUINARIA Y EQUIPO)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D35020200130350200203020201003001</v>
          </cell>
          <cell r="B1762" t="str">
            <v>PRODUCTOS DE MADERA, CORCHO, CESTERÍA Y ESPARTERÍA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D35020200130350200203020201003002</v>
          </cell>
          <cell r="B1763" t="str">
            <v>PASTA O PULPA, PAPEL Y PRODUCTOS DE PAPEL; IMPRESOS Y ARTÍCULOS RELACIONADOS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D3502020013035020020302020100300201</v>
          </cell>
          <cell r="B1764" t="str">
            <v>PASTA DE PAPEL, PAPEL Y CARTÓN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D35020200130350200203020201003004</v>
          </cell>
          <cell r="B1765" t="str">
            <v>QUÍMICOS BÁSICOS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 t="str">
            <v>D3502020013035020020302020100300407</v>
          </cell>
          <cell r="B1766" t="str">
            <v>PLÁSTICOS EN FORMAS PRIMARIAS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D35020200130350200203020201003005</v>
          </cell>
          <cell r="B1767" t="str">
            <v>OTROS PRODUCTOS QUÍMICOS; FIBRAS ARTIFICIALES (O FIBRAS INDUSTRIALES HECHAS POR EL HOMBRE)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D3502020013035020020302020100300501</v>
          </cell>
          <cell r="B1768" t="str">
            <v>PINTURAS Y BARNICES Y PRODUCTOS RELACIONADOS; COLORES PARA LA PINTURA ARTÍSTICA; TINTAS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D3502020013035020020302020100300504</v>
          </cell>
          <cell r="B1769" t="str">
            <v>PRODUCTOS QUÍMICOS N.C.P.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D35020200130350200203020201003006</v>
          </cell>
          <cell r="B1770" t="str">
            <v>PRODUCTOS DE CAUCHO Y PLÁSTICO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D3502020013035020020302020100300602</v>
          </cell>
          <cell r="B1771" t="str">
            <v>OTROS PRODUCTOS DE CAUCHO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D35020200130350200203020201003007</v>
          </cell>
          <cell r="B1772" t="str">
            <v>VIDRIO Y PRODUCTOS DE VIDRIO Y OTROS PRODUCTOS NO METÁLICOS N.C.P.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D3502020013035020020302020100300701</v>
          </cell>
          <cell r="B1773" t="str">
            <v>VIDRIO Y PRODUCTOS DE VIDRIO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 t="str">
            <v>D3502020013035020020302020100300709</v>
          </cell>
          <cell r="B1774" t="str">
            <v>OTROS PRODUCTOS MINERALES NO METÁLICOS N.C.P.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 t="str">
            <v>D35020200130350200203020201003008</v>
          </cell>
          <cell r="B1775" t="str">
            <v>OTROS BIENES TRANSPORTABLES N.C.P.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 t="str">
            <v>D3502020013035020020302020100300801</v>
          </cell>
          <cell r="B1776" t="str">
            <v>MUEBLES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 t="str">
            <v>D3502020013035020020302020100300809</v>
          </cell>
          <cell r="B1777" t="str">
            <v>OTROS ARTÍCULOS MANUFACTURADOS N.C.P.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 t="str">
            <v>D35020200130350200203020201004</v>
          </cell>
          <cell r="B1778" t="str">
            <v>PRODUCTOS METÁLICOS Y PAQUETES DE SOFTWARE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A1779" t="str">
            <v>D35020200130350200203020201004001</v>
          </cell>
          <cell r="B1779" t="str">
            <v>METALES BÁSICOS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A1780" t="str">
            <v>D35020200130350200203020201004002</v>
          </cell>
          <cell r="B1780" t="str">
            <v>PRODUCTOS METÁLICOS ELABORADOS (EXCEPTO MAQUINARIA Y EQUIPO)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 t="str">
            <v>D35020200130350200203020201004003</v>
          </cell>
          <cell r="B1781" t="str">
            <v>MAQUINARIA PARA USO GENERAL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 t="str">
            <v>D3502020013035020020302020100400301</v>
          </cell>
          <cell r="B1782" t="str">
            <v>MOTORES Y TURBINAS Y SUS PARTES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 t="str">
            <v>D35020200130350200203020201004004</v>
          </cell>
          <cell r="B1783" t="str">
            <v>MAQUINARIA PARA USOS ESPECIALES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 t="str">
            <v>D3502020013035020020302020100400402</v>
          </cell>
          <cell r="B1784" t="str">
            <v>MÁQUINAS HERRAMIENTAS Y SUS PARTES, PIEZAS Y ACCESORIOS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 t="str">
            <v>D3502020013035020020302020100400403</v>
          </cell>
          <cell r="B1785" t="str">
            <v>MAQUINARIA PARA LA INDUSTRIA METALÚRGICA Y SUS PARTES Y PIEZAS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 t="str">
            <v>D3502020013035020020302020100400404</v>
          </cell>
          <cell r="B1786" t="str">
            <v>MAQUINARIA PARA LA MINERÍA, LA EXPLOTACIÓN DE CANTERAS Y LA CONSTRUCCIÓN Y SUS PARTES Y PIEZAS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 t="str">
            <v>D3502020013035020020302020100400405</v>
          </cell>
          <cell r="B1787" t="str">
            <v>MAQUINARIA PARA LA ELABORACIÓN DE ALIMENTOS, BEBIDAS Y TABACO, Y SUS PARTES Y PIEZAS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 t="str">
            <v>D3502020013035020020302020100400406</v>
          </cell>
          <cell r="B1788" t="str">
            <v>MAQUINARIA PARA LA FABRICACIÓN DE TEXTILES, PRENDAS DE VESTIR Y ARTÍCULOS DE CUERO, Y SUS PARTES Y PIEZAS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D3502020013035020020302020100400409</v>
          </cell>
          <cell r="B1789" t="str">
            <v>OTRA MAQUINARIA PARA USOS ESPECIALES Y SUS PARTES Y PIEZAS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D35020200130350200203020201004006</v>
          </cell>
          <cell r="B1790" t="str">
            <v>MAQUINARIA Y APARATOS ELÉCTRICOS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D3502020013035020020302020100400605</v>
          </cell>
          <cell r="B1791" t="str">
            <v>LÁMPARAS ELÉCTRICAS DE INCANDESCENCIA O DESCARGA; LÁMPARAS DE ARCO, EQUIPO PARA ALUMBRADO ELÉCTRICO; SUS PARTES Y PIEZAS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D3502020013035020020302020100400609</v>
          </cell>
          <cell r="B1792" t="str">
            <v>OTRO EQUIPO ELÉCTRICO Y SUS PARTES Y PIEZAS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 t="str">
            <v>D35020200130350200203020202</v>
          </cell>
          <cell r="B1793" t="str">
            <v>ADQUISICIÓN DE SERVICIOS</v>
          </cell>
          <cell r="C1793">
            <v>149890138</v>
          </cell>
          <cell r="D1793">
            <v>0</v>
          </cell>
          <cell r="E1793">
            <v>149890138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D35020200130350200203020202005</v>
          </cell>
          <cell r="B1794" t="str">
            <v>SERVICIOS DE LA CONSTRUCCIÓN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D35020200130350200203020202005004</v>
          </cell>
          <cell r="B1795" t="str">
            <v>SERVICIOS DE CONSTRUCCIÓN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D3502020013035020020302020200500404</v>
          </cell>
          <cell r="B1796" t="str">
            <v>MONTAJE Y ERECCIÓN DE CONSTRUCCIONES PREFABRICADAS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D3502020013035020020302020200500406</v>
          </cell>
          <cell r="B1797" t="str">
            <v>SERVICIOS DE INSTALACIONES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D35020200130350200203020202006</v>
          </cell>
          <cell r="B1798" t="str">
            <v>SERVICIOS DE ALOJAMIENTO; SERVICIOS DE SUMINISTRO DE COMIDAS Y BEBIDAS; SERVICIOS DE TRANSPORTE; Y SERVICIOS DE DISTRIBUCIÓN DE ELECTRICIDAD, GAS Y AGUA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D35020200130350200203020202006003</v>
          </cell>
          <cell r="B1799" t="str">
            <v>ALOJAMIENTO; SERVICIOS DE SUMINISTROS DE COMIDAS Y BEBIDAS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D3502020013035020020302020200600301</v>
          </cell>
          <cell r="B1800" t="str">
            <v>SERVICIOS DE ALOJAMIENTO PARA ESTANCIAS CORTAS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A1801" t="str">
            <v>D3502020013035020020302020200600303</v>
          </cell>
          <cell r="B1801" t="str">
            <v>SERVICIOS DE SUMINISTRO DE COMIDAS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A1802" t="str">
            <v>D35020200130350200203020202006004</v>
          </cell>
          <cell r="B1802" t="str">
            <v>SERVICIOS DE TRANSPORTE DE PASAJEROS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A1803" t="str">
            <v>D35020200130350200203020202006005</v>
          </cell>
          <cell r="B1803" t="str">
            <v>SERVICIOS DE TRANSPORTE DE CARGA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 t="str">
            <v>D3502020013035020020302020200600501</v>
          </cell>
          <cell r="B1804" t="str">
            <v>SERVICIOS DE TRANSPORTE DE CARGA POR VÍA TERRESTRE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 t="str">
            <v>D35020200130350200203020202006008</v>
          </cell>
          <cell r="B1805" t="str">
            <v>SERVICIOS POSTALES Y DE MENSAJERÍA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 t="str">
            <v>D35020200130350200203020202008</v>
          </cell>
          <cell r="B1806" t="str">
            <v>SERVICIOS PRESTADOS A LAS EMPRESAS Y SERVICIOS DE PRODUCCIÓN</v>
          </cell>
          <cell r="C1806">
            <v>149890138</v>
          </cell>
          <cell r="D1806">
            <v>0</v>
          </cell>
          <cell r="E1806">
            <v>149890138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 t="str">
            <v>D35020200130350200203020202008001</v>
          </cell>
          <cell r="B1807" t="str">
            <v>SERVICIOS DE INVESTIGACIÓN Y DESARROLLO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 t="str">
            <v>D3502020013035020020302020200800102</v>
          </cell>
          <cell r="B1808" t="str">
            <v>SERVICIOS DE INVESTIGACIÓN Y DESARROLLO EXPERIMENTAL EN CIENCIAS SOCIALES Y HUMANIDADES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 t="str">
            <v>D35020200130350200203020202008003</v>
          </cell>
          <cell r="B1809" t="str">
            <v>OTROS SERVICIOS PROFESIONALES, CIENTÍFICOS Y TÉCNICOS</v>
          </cell>
          <cell r="C1809">
            <v>15000000</v>
          </cell>
          <cell r="D1809">
            <v>0</v>
          </cell>
          <cell r="E1809">
            <v>15000000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 t="str">
            <v>D3502020013035020020302020200800301</v>
          </cell>
          <cell r="B1810" t="str">
            <v>SERVICIOS DE CONSULTORÍA EN ADMINISTRACIÓN Y SERVICIOS DE GESTIÓN; SERVICIOS DE TECNOLOGÍA DE LA INFORMACIÓN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 t="str">
            <v>D3502020013035020020302020200800306</v>
          </cell>
          <cell r="B1811" t="str">
            <v>SERVICIOS DE PUBLICIDAD Y EL SUMINISTRO DE ESPACIO O TIEMPO PUBLICITARIOS</v>
          </cell>
          <cell r="C1811">
            <v>15000000</v>
          </cell>
          <cell r="D1811">
            <v>0</v>
          </cell>
          <cell r="E1811">
            <v>15000000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 t="str">
            <v>D3502020013035020020302020200800308</v>
          </cell>
          <cell r="B1812" t="str">
            <v>SERVICIOS FOTOGRÁFICOS Y SERVICIOS DE REVELADO FOTOGRÁFICO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 t="str">
            <v>D3502020013035020020302020200800309</v>
          </cell>
          <cell r="B1813" t="str">
            <v>OTROS SERVICIOS PROFESIONALES Y TÉCNICOS N.C.P.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 t="str">
            <v>D35020200130350200203020202008004</v>
          </cell>
          <cell r="B1814" t="str">
            <v>SERVICIOS DE TELECOMUNICACIONES, TRANSMISIÓN Y SUMINISTRO DE INFORMACIÓN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 t="str">
            <v>D3502020013035020020302020200800401</v>
          </cell>
          <cell r="B1815" t="str">
            <v>SERVICIOS DE TELEFONÍA Y OTRAS TELECOMUNICACIONES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 t="str">
            <v>D35020200130350200203020202008005</v>
          </cell>
          <cell r="B1816" t="str">
            <v>SERVICIOS DE SOPORTE</v>
          </cell>
          <cell r="C1816">
            <v>134890138</v>
          </cell>
          <cell r="D1816">
            <v>0</v>
          </cell>
          <cell r="E1816">
            <v>134890138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D3502020013035020020302020200800509</v>
          </cell>
          <cell r="B1817" t="str">
            <v>OTROS SERVICIOS AUXILIARES</v>
          </cell>
          <cell r="C1817">
            <v>134890138</v>
          </cell>
          <cell r="D1817">
            <v>0</v>
          </cell>
          <cell r="E1817">
            <v>134890138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D35020200130350200203020202010</v>
          </cell>
          <cell r="B1818" t="str">
            <v>VIÁTICOS DE LOS FUNCIONARIOS EN COMISIÓN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 t="str">
            <v>D35020200130350200204</v>
          </cell>
          <cell r="B1819" t="str">
            <v>REALIZAR ACTIVIDADES DE SEGUIMIENTO ADMINISTRATIVO, PRECONTRACTUAL Y CONTRACTUAL, OPERATIVO Y FINANCIERO DE ACCIONES Y PROYECTOS PARA LA EXALTACIÓN DE LA ACTIVIDAD ARTESANAL EN LOS TERRITORIOS</v>
          </cell>
          <cell r="C1819">
            <v>211000000</v>
          </cell>
          <cell r="D1819">
            <v>0</v>
          </cell>
          <cell r="E1819">
            <v>211000000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 t="str">
            <v>D35020200130350200204020201</v>
          </cell>
          <cell r="B1820" t="str">
            <v>MATERIALES Y SUMINISTROS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D35020200130350200204020201000</v>
          </cell>
          <cell r="B1821" t="str">
            <v>AGRICULTURA, SILVICULTURA Y PRODUCTOS DE LA PESCA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 t="str">
            <v>D35020200130350200204020201000001</v>
          </cell>
          <cell r="B1822" t="str">
            <v>PRODUCTOS DE LA AGRICULTURA Y LA HORTICULTURA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 t="str">
            <v>D3502020013035020020402020100000109</v>
          </cell>
          <cell r="B1823" t="str">
            <v>PRODUCTOS DE FORRAJE, FIBRAS, PLANTAS VIVAS, FLORES Y CAPULLOS DE FLORES, TABACO EN RAMA Y CAUCHO NATURAL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 t="str">
            <v>D35020200130350200204020201000002</v>
          </cell>
          <cell r="B1824" t="str">
            <v>ANIMALES VIVOS Y PRODUCTOS ANIMALES (EXCEPTO LA CARNE)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 t="str">
            <v>D3502020013035020020402020100000209</v>
          </cell>
          <cell r="B1825" t="str">
            <v>OTROS PRODUCTOS ANIMALES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 t="str">
            <v>D35020200130350200204020201000003</v>
          </cell>
          <cell r="B1826" t="str">
            <v>PRODUCTOS DE LA SILVICULTURA Y DE LA EXPLOTACIÓN FORESTAL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 t="str">
            <v>D3502020013035020020402020100000301</v>
          </cell>
          <cell r="B1827" t="str">
            <v>MADERA EN BRUTO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 t="str">
            <v>D35020200130350200204020201002</v>
          </cell>
          <cell r="B1828" t="str">
            <v>PRODUCTOS ALIMENTICIOS, BEBIDAS Y TABACO; TEXTILES, PRENDAS DE VESTIR Y PRODUCTOS DE CUERO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 t="str">
            <v>D35020200130350200204020201002001</v>
          </cell>
          <cell r="B1829" t="str">
            <v>CARNE, PESCADO, FRUTAS, HORTALIZAS, ACEITES Y GRASAS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 t="str">
            <v>D3502020013035020020402020100200105</v>
          </cell>
          <cell r="B1830" t="str">
            <v>ACEITES Y GRASAS ANIMALES Y VEGETALES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 t="str">
            <v>D3502020013035020020402020100200107</v>
          </cell>
          <cell r="B183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 t="str">
            <v>D35020200130350200204020201002006</v>
          </cell>
          <cell r="B1832" t="str">
            <v>HILADOS E HILOS; TEJIDOS DE FIBRAS TEXTILES INCLUSO AFELPADOS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 t="str">
            <v>D35020200130350200204020201002007</v>
          </cell>
          <cell r="B1833" t="str">
            <v>ARTÍCULOS TEXTILES (EXCEPTO PRENDAS DE VESTIR)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 t="str">
            <v>D35020200130350200204020201002008</v>
          </cell>
          <cell r="B1834" t="str">
            <v>DOTACIÓN (PRENDAS DE VESTIR Y CALZADO)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 t="str">
            <v>D35020200130350200204020201002009</v>
          </cell>
          <cell r="B1835" t="str">
            <v>CUERO Y PRODUCTOS DE CUERO; CALZADO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 t="str">
            <v>D35020200130350200204020201003</v>
          </cell>
          <cell r="B1836" t="str">
            <v>OTROS BIENES TRANSPORTABLES (EXCEPTO PRODUCTOS METÁLICOS, MAQUINARIA Y EQUIPO)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 t="str">
            <v>D35020200130350200204020201003001</v>
          </cell>
          <cell r="B1837" t="str">
            <v>PRODUCTOS DE MADERA, CORCHO, CESTERÍA Y ESPARTERÍA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 t="str">
            <v>D35020200130350200204020201003002</v>
          </cell>
          <cell r="B1838" t="str">
            <v>PASTA O PULPA, PAPEL Y PRODUCTOS DE PAPEL; IMPRESOS Y ARTÍCULOS RELACIONADOS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 t="str">
            <v>D3502020013035020020402020100300201</v>
          </cell>
          <cell r="B1839" t="str">
            <v>PASTA DE PAPEL, PAPEL Y CARTÓN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 t="str">
            <v>D35020200130350200204020201003004</v>
          </cell>
          <cell r="B1840" t="str">
            <v>QUÍMICOS BÁSICOS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 t="str">
            <v>D3502020013035020020402020100300407</v>
          </cell>
          <cell r="B1841" t="str">
            <v>PLÁSTICOS EN FORMAS PRIMARIAS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 t="str">
            <v>D35020200130350200204020201003005</v>
          </cell>
          <cell r="B1842" t="str">
            <v>OTROS PRODUCTOS QUÍMICOS; FIBRAS ARTIFICIALES (O FIBRAS INDUSTRIALES HECHAS POR EL HOMBRE)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D3502020013035020020402020100300501</v>
          </cell>
          <cell r="B1843" t="str">
            <v>PINTURAS Y BARNICES Y PRODUCTOS RELACIONADOS; COLORES PARA LA PINTURA ARTÍSTICA; TINTAS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D3502020013035020020402020100300504</v>
          </cell>
          <cell r="B1844" t="str">
            <v>PRODUCTOS QUÍMICOS N.C.P.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D35020200130350200204020201003006</v>
          </cell>
          <cell r="B1845" t="str">
            <v>PRODUCTOS DE CAUCHO Y PLÁSTICO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D3502020013035020020402020100300602</v>
          </cell>
          <cell r="B1846" t="str">
            <v>OTROS PRODUCTOS DE CAUCHO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A1847" t="str">
            <v>D35020200130350200204020201003007</v>
          </cell>
          <cell r="B1847" t="str">
            <v>VIDRIO Y PRODUCTOS DE VIDRIO Y OTROS PRODUCTOS NO METÁLICOS N.C.P.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D3502020013035020020402020100300701</v>
          </cell>
          <cell r="B1848" t="str">
            <v>VIDRIO Y PRODUCTOS DE VIDRIO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A1849" t="str">
            <v>D3502020013035020020402020100300709</v>
          </cell>
          <cell r="B1849" t="str">
            <v>OTROS PRODUCTOS MINERALES NO METÁLICOS N.C.P.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 t="str">
            <v>D35020200130350200204020201003008</v>
          </cell>
          <cell r="B1850" t="str">
            <v>OTROS BIENES TRANSPORTABLES N.C.P.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 t="str">
            <v>D3502020013035020020402020100300801</v>
          </cell>
          <cell r="B1851" t="str">
            <v>MUEBLES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D3502020013035020020402020100300809</v>
          </cell>
          <cell r="B1852" t="str">
            <v>OTROS ARTÍCULOS MANUFACTURADOS N.C.P.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D35020200130350200204020201004</v>
          </cell>
          <cell r="B1853" t="str">
            <v>PRODUCTOS METÁLICOS Y PAQUETES DE SOFTWARE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 t="str">
            <v>D35020200130350200204020201004001</v>
          </cell>
          <cell r="B1854" t="str">
            <v>METALES BÁSICOS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 t="str">
            <v>D35020200130350200204020201004002</v>
          </cell>
          <cell r="B1855" t="str">
            <v>PRODUCTOS METÁLICOS ELABORADOS (EXCEPTO MAQUINARIA Y EQUIPO)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 t="str">
            <v>D35020200130350200204020201004003</v>
          </cell>
          <cell r="B1856" t="str">
            <v>MAQUINARIA PARA USO GENERAL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 t="str">
            <v>D3502020013035020020402020100400301</v>
          </cell>
          <cell r="B1857" t="str">
            <v>MOTORES Y TURBINAS Y SUS PARTES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 t="str">
            <v>D35020200130350200204020201004004</v>
          </cell>
          <cell r="B1858" t="str">
            <v>MAQUINARIA PARA USOS ESPECIALES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 t="str">
            <v>D3502020013035020020402020100400402</v>
          </cell>
          <cell r="B1859" t="str">
            <v>MÁQUINAS HERRAMIENTAS Y SUS PARTES, PIEZAS Y ACCESORIOS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A1860" t="str">
            <v>D3502020013035020020402020100400403</v>
          </cell>
          <cell r="B1860" t="str">
            <v>MAQUINARIA PARA LA INDUSTRIA METALÚRGICA Y SUS PARTES Y PIEZAS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 t="str">
            <v>D3502020013035020020402020100400404</v>
          </cell>
          <cell r="B1861" t="str">
            <v>MAQUINARIA PARA LA MINERÍA, LA EXPLOTACIÓN DE CANTERAS Y LA CONSTRUCCIÓN Y SUS PARTES Y PIEZAS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A1862" t="str">
            <v>D3502020013035020020402020100400405</v>
          </cell>
          <cell r="B1862" t="str">
            <v>MAQUINARIA PARA LA ELABORACIÓN DE ALIMENTOS, BEBIDAS Y TABACO, Y SUS PARTES Y PIEZAS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 t="str">
            <v>D3502020013035020020402020100400406</v>
          </cell>
          <cell r="B1863" t="str">
            <v>MAQUINARIA PARA LA FABRICACIÓN DE TEXTILES, PRENDAS DE VESTIR Y ARTÍCULOS DE CUERO, Y SUS PARTES Y PIEZAS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 t="str">
            <v>D3502020013035020020402020100400409</v>
          </cell>
          <cell r="B1864" t="str">
            <v>OTRA MAQUINARIA PARA USOS ESPECIALES Y SUS PARTES Y PIEZAS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 t="str">
            <v>D35020200130350200204020201004006</v>
          </cell>
          <cell r="B1865" t="str">
            <v>MAQUINARIA Y APARATOS ELÉCTRICOS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 t="str">
            <v>D3502020013035020020402020100400605</v>
          </cell>
          <cell r="B1866" t="str">
            <v>LÁMPARAS ELÉCTRICAS DE INCANDESCENCIA O DESCARGA; LÁMPARAS DE ARCO, EQUIPO PARA ALUMBRADO ELÉCTRICO; SUS PARTES Y PIEZAS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 t="str">
            <v>D3502020013035020020402020100400609</v>
          </cell>
          <cell r="B1867" t="str">
            <v>OTRO EQUIPO ELÉCTRICO Y SUS PARTES Y PIEZAS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 t="str">
            <v>D35020200130350200204020202</v>
          </cell>
          <cell r="B1868" t="str">
            <v>ADQUISICIÓN DE SERVICIOS</v>
          </cell>
          <cell r="C1868">
            <v>211000000</v>
          </cell>
          <cell r="D1868">
            <v>0</v>
          </cell>
          <cell r="E1868">
            <v>211000000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 t="str">
            <v>D35020200130350200204020202005</v>
          </cell>
          <cell r="B1869" t="str">
            <v>SERVICIOS DE LA CONSTRUCCIÓN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 t="str">
            <v>D35020200130350200204020202005004</v>
          </cell>
          <cell r="B1870" t="str">
            <v>SERVICIOS DE CONSTRUCCIÓN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D3502020013035020020402020200500404</v>
          </cell>
          <cell r="B1871" t="str">
            <v>MONTAJE Y ERECCIÓN DE CONSTRUCCIONES PREFABRICADAS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D3502020013035020020402020200500406</v>
          </cell>
          <cell r="B1872" t="str">
            <v>SERVICIOS DE INSTALACIONES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 t="str">
            <v>D35020200130350200204020202006</v>
          </cell>
          <cell r="B1873" t="str">
            <v>SERVICIOS DE ALOJAMIENTO; SERVICIOS DE SUMINISTRO DE COMIDAS Y BEBIDAS; SERVICIOS DE TRANSPORTE; Y SERVICIOS DE DISTRIBUCIÓN DE ELECTRICIDAD, GAS Y AGUA</v>
          </cell>
          <cell r="C1873">
            <v>130866667</v>
          </cell>
          <cell r="D1873">
            <v>0</v>
          </cell>
          <cell r="E1873">
            <v>130866667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 t="str">
            <v>D35020200130350200204020202006003</v>
          </cell>
          <cell r="B1874" t="str">
            <v>ALOJAMIENTO; SERVICIOS DE SUMINISTROS DE COMIDAS Y BEBIDAS</v>
          </cell>
          <cell r="C1874">
            <v>34000000</v>
          </cell>
          <cell r="D1874">
            <v>0</v>
          </cell>
          <cell r="E1874">
            <v>34000000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D3502020013035020020402020200600301</v>
          </cell>
          <cell r="B1875" t="str">
            <v>SERVICIOS DE ALOJAMIENTO PARA ESTANCIAS CORTAS</v>
          </cell>
          <cell r="C1875">
            <v>19500000</v>
          </cell>
          <cell r="D1875">
            <v>0</v>
          </cell>
          <cell r="E1875">
            <v>19500000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 t="str">
            <v>D3502020013035020020402020200600303</v>
          </cell>
          <cell r="B1876" t="str">
            <v>SERVICIOS DE SUMINISTRO DE COMIDAS</v>
          </cell>
          <cell r="C1876">
            <v>14500000</v>
          </cell>
          <cell r="D1876">
            <v>0</v>
          </cell>
          <cell r="E1876">
            <v>14500000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D35020200130350200204020202006004</v>
          </cell>
          <cell r="B1877" t="str">
            <v>SERVICIOS DE TRANSPORTE DE PASAJEROS</v>
          </cell>
          <cell r="C1877">
            <v>86866667</v>
          </cell>
          <cell r="D1877">
            <v>0</v>
          </cell>
          <cell r="E1877">
            <v>86866667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 t="str">
            <v>D35020200130350200204020202006005</v>
          </cell>
          <cell r="B1878" t="str">
            <v>SERVICIOS DE TRANSPORTE DE CARGA</v>
          </cell>
          <cell r="C1878">
            <v>10000000</v>
          </cell>
          <cell r="D1878">
            <v>0</v>
          </cell>
          <cell r="E1878">
            <v>10000000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D3502020013035020020402020200600501</v>
          </cell>
          <cell r="B1879" t="str">
            <v>SERVICIOS DE TRANSPORTE DE CARGA POR VÍA TERRESTRE</v>
          </cell>
          <cell r="C1879">
            <v>10000000</v>
          </cell>
          <cell r="D1879">
            <v>0</v>
          </cell>
          <cell r="E1879">
            <v>10000000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D35020200130350200204020202006008</v>
          </cell>
          <cell r="B1880" t="str">
            <v>SERVICIOS POSTALES Y DE MENSAJERÍA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 t="str">
            <v>D35020200130350200204020202008</v>
          </cell>
          <cell r="B1881" t="str">
            <v>SERVICIOS PRESTADOS A LAS EMPRESAS Y SERVICIOS DE PRODUCCIÓN</v>
          </cell>
          <cell r="C1881">
            <v>75133333</v>
          </cell>
          <cell r="D1881">
            <v>0</v>
          </cell>
          <cell r="E1881">
            <v>75133333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 t="str">
            <v>D35020200130350200204020202008001</v>
          </cell>
          <cell r="B1882" t="str">
            <v>SERVICIOS DE INVESTIGACIÓN Y DESARROLLO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 t="str">
            <v>D3502020013035020020402020200800102</v>
          </cell>
          <cell r="B1883" t="str">
            <v>SERVICIOS DE INVESTIGACIÓN Y DESARROLLO EXPERIMENTAL EN CIENCIAS SOCIALES Y HUMANIDADES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 t="str">
            <v>D35020200130350200204020202008003</v>
          </cell>
          <cell r="B1884" t="str">
            <v>OTROS SERVICIOS PROFESIONALES, CIENTÍFICOS Y TÉCNICOS</v>
          </cell>
          <cell r="C1884">
            <v>23000000</v>
          </cell>
          <cell r="D1884">
            <v>0</v>
          </cell>
          <cell r="E1884">
            <v>23000000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 t="str">
            <v>D3502020013035020020402020200800301</v>
          </cell>
          <cell r="B1885" t="str">
            <v>SERVICIOS DE CONSULTORÍA EN ADMINISTRACIÓN Y SERVICIOS DE GESTIÓN; SERVICIOS DE TECNOLOGÍA DE LA INFORMACIÓN</v>
          </cell>
          <cell r="C1885">
            <v>23000000</v>
          </cell>
          <cell r="D1885">
            <v>0</v>
          </cell>
          <cell r="E1885">
            <v>23000000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 t="str">
            <v>D3502020013035020020402020200800306</v>
          </cell>
          <cell r="B1886" t="str">
            <v>SERVICIOS DE PUBLICIDAD Y EL SUMINISTRO DE ESPACIO O TIEMPO PUBLICITARIOS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 t="str">
            <v>D3502020013035020020402020200800308</v>
          </cell>
          <cell r="B1887" t="str">
            <v>SERVICIOS FOTOGRÁFICOS Y SERVICIOS DE REVELADO FOTOGRÁFICO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 t="str">
            <v>D3502020013035020020402020200800309</v>
          </cell>
          <cell r="B1888" t="str">
            <v>OTROS SERVICIOS PROFESIONALES Y TÉCNICOS N.C.P.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 t="str">
            <v>D35020200130350200204020202008004</v>
          </cell>
          <cell r="B1889" t="str">
            <v>SERVICIOS DE TELECOMUNICACIONES, TRANSMISIÓN Y SUMINISTRO DE INFORMACIÓN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 t="str">
            <v>D3502020013035020020402020200800401</v>
          </cell>
          <cell r="B1890" t="str">
            <v>SERVICIOS DE TELEFONÍA Y OTRAS TELECOMUNICACIONES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 t="str">
            <v>D35020200130350200204020202008005</v>
          </cell>
          <cell r="B1891" t="str">
            <v>SERVICIOS DE SOPORTE</v>
          </cell>
          <cell r="C1891">
            <v>52133333</v>
          </cell>
          <cell r="D1891">
            <v>0</v>
          </cell>
          <cell r="E1891">
            <v>52133333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 t="str">
            <v>D3502020013035020020402020200800509</v>
          </cell>
          <cell r="B1892" t="str">
            <v>OTROS SERVICIOS AUXILIARES</v>
          </cell>
          <cell r="C1892">
            <v>52133333</v>
          </cell>
          <cell r="D1892">
            <v>0</v>
          </cell>
          <cell r="E1892">
            <v>52133333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 t="str">
            <v>D35020200130350200204020202010</v>
          </cell>
          <cell r="B1893" t="str">
            <v>VIÁTICOS DE LOS FUNCIONARIOS EN COMISIÓN</v>
          </cell>
          <cell r="C1893">
            <v>5000000</v>
          </cell>
          <cell r="D1893">
            <v>0</v>
          </cell>
          <cell r="E1893">
            <v>5000000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 t="str">
            <v>D350202001303502003</v>
          </cell>
          <cell r="B1894" t="str">
            <v>SERVICIO DE DISEÑO Y/O MEJORAMIENTO DE PRODUCTOS ARTESANALES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 t="str">
            <v>D35020200130350200305</v>
          </cell>
          <cell r="B1895" t="str">
            <v>ESTABLECER ALIANZAS PARA LA COFINANCIACIÓN DE PROYECTOS DE DESARROLLO DE LA ACTIVIDAD ARTESANAL A NIVEL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A1896" t="str">
            <v>D35020200130350200305020201</v>
          </cell>
          <cell r="B1896" t="str">
            <v>MATERIALES Y SUMINISTROS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 t="str">
            <v>D35020200130350200305020201000</v>
          </cell>
          <cell r="B1897" t="str">
            <v>AGRICULTURA, SILVICULTURA Y PRODUCTOS DE LA PESCA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D35020200130350200305020201000001</v>
          </cell>
          <cell r="B1898" t="str">
            <v>PRODUCTOS DE LA AGRICULTURA Y LA HORTICULTURA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D3502020013035020030502020100000109</v>
          </cell>
          <cell r="B1899" t="str">
            <v>PRODUCTOS DE FORRAJE, FIBRAS, PLANTAS VIVAS, FLORES Y CAPULLOS DE FLORES, TABACO EN RAMA Y CAUCHO NATURAL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A1900" t="str">
            <v>D35020200130350200305020201000002</v>
          </cell>
          <cell r="B1900" t="str">
            <v>ANIMALES VIVOS Y PRODUCTOS ANIMALES (EXCEPTO LA CARNE)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A1901" t="str">
            <v>D3502020013035020030502020100000209</v>
          </cell>
          <cell r="B1901" t="str">
            <v>OTROS PRODUCTOS ANIMALES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D35020200130350200305020201000003</v>
          </cell>
          <cell r="B1902" t="str">
            <v>PRODUCTOS DE LA SILVICULTURA Y DE LA EXPLOTACIÓN FORESTAL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A1903" t="str">
            <v>D3502020013035020030502020100000301</v>
          </cell>
          <cell r="B1903" t="str">
            <v>MADERA EN BRUTO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 t="str">
            <v>D35020200130350200305020201002</v>
          </cell>
          <cell r="B1904" t="str">
            <v>PRODUCTOS ALIMENTICIOS, BEBIDAS Y TABACO; TEXTILES, PRENDAS DE VESTIR Y PRODUCTOS DE CUERO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 t="str">
            <v>D35020200130350200305020201002001</v>
          </cell>
          <cell r="B1905" t="str">
            <v>CARNE, PESCADO, FRUTAS, HORTALIZAS, ACEITES Y GRASAS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D3502020013035020030502020100200105</v>
          </cell>
          <cell r="B1906" t="str">
            <v>ACEITES Y GRASAS ANIMALES Y VEGETALES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A1907" t="str">
            <v>D3502020013035020030502020100200107</v>
          </cell>
          <cell r="B1907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A1908" t="str">
            <v>D35020200130350200305020201002006</v>
          </cell>
          <cell r="B1908" t="str">
            <v>HILADOS E HILOS; TEJIDOS DE FIBRAS TEXTILES INCLUSO AFELPADOS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A1909" t="str">
            <v>D35020200130350200305020201002007</v>
          </cell>
          <cell r="B1909" t="str">
            <v>ARTÍCULOS TEXTILES (EXCEPTO PRENDAS DE VESTIR)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A1910" t="str">
            <v>D35020200130350200305020201002008</v>
          </cell>
          <cell r="B1910" t="str">
            <v>DOTACIÓN (PRENDAS DE VESTIR Y CALZADO)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A1911" t="str">
            <v>D35020200130350200305020201002009</v>
          </cell>
          <cell r="B1911" t="str">
            <v>CUERO Y PRODUCTOS DE CUERO; CALZADO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A1912" t="str">
            <v>D35020200130350200305020201003</v>
          </cell>
          <cell r="B1912" t="str">
            <v>OTROS BIENES TRANSPORTABLES (EXCEPTO PRODUCTOS METÁLICOS, MAQUINARIA Y EQUIPO)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 t="str">
            <v>D35020200130350200305020201003001</v>
          </cell>
          <cell r="B1913" t="str">
            <v>PRODUCTOS DE MADERA, CORCHO, CESTERÍA Y ESPARTERÍA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 t="str">
            <v>D35020200130350200305020201003002</v>
          </cell>
          <cell r="B1914" t="str">
            <v>PASTA O PULPA, PAPEL Y PRODUCTOS DE PAPEL; IMPRESOS Y ARTÍCULOS RELACIONADOS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 t="str">
            <v>D3502020013035020030502020100300201</v>
          </cell>
          <cell r="B1915" t="str">
            <v>PASTA DE PAPEL, PAPEL Y CARTÓN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A1916" t="str">
            <v>D35020200130350200305020201003004</v>
          </cell>
          <cell r="B1916" t="str">
            <v>QUÍMICOS BÁSICOS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 t="str">
            <v>D3502020013035020030502020100300407</v>
          </cell>
          <cell r="B1917" t="str">
            <v>PLÁSTICOS EN FORMAS PRIMARIAS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 t="str">
            <v>D35020200130350200305020201003005</v>
          </cell>
          <cell r="B1918" t="str">
            <v>OTROS PRODUCTOS QUÍMICOS; FIBRAS ARTIFICIALES (O FIBRAS INDUSTRIALES HECHAS POR EL HOMBRE)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 t="str">
            <v>D3502020013035020030502020100300501</v>
          </cell>
          <cell r="B1919" t="str">
            <v>PINTURAS Y BARNICES Y PRODUCTOS RELACIONADOS; COLORES PARA LA PINTURA ARTÍSTICA; TINTAS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 t="str">
            <v>D3502020013035020030502020100300504</v>
          </cell>
          <cell r="B1920" t="str">
            <v>PRODUCTOS QUÍMICOS N.C.P.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A1921" t="str">
            <v>D35020200130350200305020201003006</v>
          </cell>
          <cell r="B1921" t="str">
            <v>PRODUCTOS DE CAUCHO Y PLÁSTICO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A1922" t="str">
            <v>D3502020013035020030502020100300602</v>
          </cell>
          <cell r="B1922" t="str">
            <v>OTROS PRODUCTOS DE CAUCHO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 t="str">
            <v>D35020200130350200305020201003007</v>
          </cell>
          <cell r="B1923" t="str">
            <v>VIDRIO Y PRODUCTOS DE VIDRIO Y OTROS PRODUCTOS NO METÁLICOS N.C.P.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A1924" t="str">
            <v>D3502020013035020030502020100300701</v>
          </cell>
          <cell r="B1924" t="str">
            <v>VIDRIO Y PRODUCTOS DE VIDRIO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D3502020013035020030502020100300709</v>
          </cell>
          <cell r="B1925" t="str">
            <v>OTROS PRODUCTOS MINERALES NO METÁLICOS N.C.P.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D35020200130350200305020201003008</v>
          </cell>
          <cell r="B1926" t="str">
            <v>OTROS BIENES TRANSPORTABLES N.C.P.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 t="str">
            <v>D3502020013035020030502020100300801</v>
          </cell>
          <cell r="B1927" t="str">
            <v>MUEBLES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A1928" t="str">
            <v>D3502020013035020030502020100300809</v>
          </cell>
          <cell r="B1928" t="str">
            <v>OTROS ARTÍCULOS MANUFACTURADOS N.C.P.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D35020200130350200305020201004</v>
          </cell>
          <cell r="B1929" t="str">
            <v>PRODUCTOS METÁLICOS Y PAQUETES DE SOFTWARE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A1930" t="str">
            <v>D35020200130350200305020201004001</v>
          </cell>
          <cell r="B1930" t="str">
            <v>METALES BÁSICOS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D35020200130350200305020201004002</v>
          </cell>
          <cell r="B1931" t="str">
            <v>PRODUCTOS METÁLICOS ELABORADOS (EXCEPTO MAQUINARIA Y EQUIPO)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 t="str">
            <v>D35020200130350200305020201004003</v>
          </cell>
          <cell r="B1932" t="str">
            <v>MAQUINARIA PARA USO GENERAL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D3502020013035020030502020100400301</v>
          </cell>
          <cell r="B1933" t="str">
            <v>MOTORES Y TURBINAS Y SUS PARTES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D35020200130350200305020201004004</v>
          </cell>
          <cell r="B1934" t="str">
            <v>MAQUINARIA PARA USOS ESPECIALES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 t="str">
            <v>D3502020013035020030502020100400402</v>
          </cell>
          <cell r="B1935" t="str">
            <v>MÁQUINAS HERRAMIENTAS Y SUS PARTES, PIEZAS Y ACCESORIOS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 t="str">
            <v>D3502020013035020030502020100400403</v>
          </cell>
          <cell r="B1936" t="str">
            <v>MAQUINARIA PARA LA INDUSTRIA METALÚRGICA Y SUS PARTES Y PIEZAS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A1937" t="str">
            <v>D3502020013035020030502020100400404</v>
          </cell>
          <cell r="B1937" t="str">
            <v>MAQUINARIA PARA LA MINERÍA, LA EXPLOTACIÓN DE CANTERAS Y LA CONSTRUCCIÓN Y SUS PARTES Y PIEZAS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A1938" t="str">
            <v>D3502020013035020030502020100400405</v>
          </cell>
          <cell r="B1938" t="str">
            <v>MAQUINARIA PARA LA ELABORACIÓN DE ALIMENTOS, BEBIDAS Y TABACO, Y SUS PARTES Y PIEZAS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A1939" t="str">
            <v>D3502020013035020030502020100400406</v>
          </cell>
          <cell r="B1939" t="str">
            <v>MAQUINARIA PARA LA FABRICACIÓN DE TEXTILES, PRENDAS DE VESTIR Y ARTÍCULOS DE CUERO, Y SUS PARTES Y PIEZAS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A1940" t="str">
            <v>D3502020013035020030502020100400409</v>
          </cell>
          <cell r="B1940" t="str">
            <v>OTRA MAQUINARIA PARA USOS ESPECIALES Y SUS PARTES Y PIEZAS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A1941" t="str">
            <v>D35020200130350200305020201004006</v>
          </cell>
          <cell r="B1941" t="str">
            <v>MAQUINARIA Y APARATOS ELÉCTRICOS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 t="str">
            <v>D3502020013035020030502020100400605</v>
          </cell>
          <cell r="B1942" t="str">
            <v>LÁMPARAS ELÉCTRICAS DE INCANDESCENCIA O DESCARGA; LÁMPARAS DE ARCO, EQUIPO PARA ALUMBRADO ELÉCTRICO; SUS PARTES Y PIEZAS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 t="str">
            <v>D3502020013035020030502020100400609</v>
          </cell>
          <cell r="B1943" t="str">
            <v>OTRO EQUIPO ELÉCTRICO Y SUS PARTES Y PIEZAS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 t="str">
            <v>D35020200130350200305020202</v>
          </cell>
          <cell r="B1944" t="str">
            <v>ADQUISICIÓN DE SERVICIOS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A1945" t="str">
            <v>D35020200130350200305020202005</v>
          </cell>
          <cell r="B1945" t="str">
            <v>SERVICIOS DE LA CONSTRUCCIÓN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A1946" t="str">
            <v>D35020200130350200305020202005004</v>
          </cell>
          <cell r="B1946" t="str">
            <v>SERVICIOS DE CONSTRUCCIÓN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 t="str">
            <v>D3502020013035020030502020200500404</v>
          </cell>
          <cell r="B1947" t="str">
            <v>MONTAJE Y ERECCIÓN DE CONSTRUCCIONES PREFABRICADAS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 t="str">
            <v>D3502020013035020030502020200500406</v>
          </cell>
          <cell r="B1948" t="str">
            <v>SERVICIOS DE INSTALACIONES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 t="str">
            <v>D35020200130350200305020202006</v>
          </cell>
          <cell r="B1949" t="str">
            <v>SERVICIOS DE ALOJAMIENTO; SERVICIOS DE SUMINISTRO DE COMIDAS Y BEBIDAS; SERVICIOS DE TRANSPORTE; Y SERVICIOS DE DISTRIBUCIÓN DE ELECTRICIDAD, GAS Y AGUA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 t="str">
            <v>D35020200130350200305020202006003</v>
          </cell>
          <cell r="B1950" t="str">
            <v>ALOJAMIENTO; SERVICIOS DE SUMINISTROS DE COMIDAS Y BEBIDAS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D3502020013035020030502020200600301</v>
          </cell>
          <cell r="B1951" t="str">
            <v>SERVICIOS DE ALOJAMIENTO PARA ESTANCIAS CORTAS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D3502020013035020030502020200600303</v>
          </cell>
          <cell r="B1952" t="str">
            <v>SERVICIOS DE SUMINISTRO DE COMIDAS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D35020200130350200305020202006004</v>
          </cell>
          <cell r="B1953" t="str">
            <v>SERVICIOS DE TRANSPORTE DE PASAJEROS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D35020200130350200305020202006005</v>
          </cell>
          <cell r="B1954" t="str">
            <v>SERVICIOS DE TRANSPORTE DE CARGA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 t="str">
            <v>D3502020013035020030502020200600501</v>
          </cell>
          <cell r="B1955" t="str">
            <v>SERVICIOS DE TRANSPORTE DE CARGA POR VÍA TERRESTRE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D35020200130350200305020202006008</v>
          </cell>
          <cell r="B1956" t="str">
            <v>SERVICIOS POSTALES Y DE MENSAJERÍA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 t="str">
            <v>D35020200130350200305020202008</v>
          </cell>
          <cell r="B1957" t="str">
            <v>SERVICIOS PRESTADOS A LAS EMPRESAS Y SERVICIOS DE PRODUCCIÓN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A1958" t="str">
            <v>D35020200130350200305020202008001</v>
          </cell>
          <cell r="B1958" t="str">
            <v>SERVICIOS DE INVESTIGACIÓN Y DESARROLLO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D3502020013035020030502020200800102</v>
          </cell>
          <cell r="B1959" t="str">
            <v>SERVICIOS DE INVESTIGACIÓN Y DESARROLLO EXPERIMENTAL EN CIENCIAS SOCIALES Y HUMANIDADES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D35020200130350200305020202008003</v>
          </cell>
          <cell r="B1960" t="str">
            <v>OTROS SERVICIOS PROFESIONALES, CIENTÍFICOS Y TÉCNICOS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D3502020013035020030502020200800301</v>
          </cell>
          <cell r="B1961" t="str">
            <v>SERVICIOS DE CONSULTORÍA EN ADMINISTRACIÓN Y SERVICIOS DE GESTIÓN; SERVICIOS DE TECNOLOGÍA DE LA INFORMACIÓN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A1962" t="str">
            <v>D3502020013035020030502020200800306</v>
          </cell>
          <cell r="B1962" t="str">
            <v>SERVICIOS DE PUBLICIDAD Y EL SUMINISTRO DE ESPACIO O TIEMPO PUBLICITARIOS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 t="str">
            <v>D3502020013035020030502020200800308</v>
          </cell>
          <cell r="B1963" t="str">
            <v>SERVICIOS FOTOGRÁFICOS Y SERVICIOS DE REVELADO FOTOGRÁFICO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A1964" t="str">
            <v>D3502020013035020030502020200800309</v>
          </cell>
          <cell r="B1964" t="str">
            <v>OTROS SERVICIOS PROFESIONALES Y TÉCNICOS N.C.P.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A1965" t="str">
            <v>D35020200130350200305020202008004</v>
          </cell>
          <cell r="B1965" t="str">
            <v>SERVICIOS DE TELECOMUNICACIONES, TRANSMISIÓN Y SUMINISTRO DE INFORMACIÓN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 t="str">
            <v>D3502020013035020030502020200800401</v>
          </cell>
          <cell r="B1966" t="str">
            <v>SERVICIOS DE TELEFONÍA Y OTRAS TELECOMUNICACIONES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 t="str">
            <v>D35020200130350200305020202008005</v>
          </cell>
          <cell r="B1967" t="str">
            <v>SERVICIOS DE SOPORTE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A1968" t="str">
            <v>D3502020013035020030502020200800509</v>
          </cell>
          <cell r="B1968" t="str">
            <v>OTROS SERVICIOS AUXILIARES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A1969" t="str">
            <v>D35020200130350200305020202010</v>
          </cell>
          <cell r="B1969" t="str">
            <v>VIÁTICOS DE LOS FUNCIONARIOS EN COMISIÓN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A1970" t="str">
            <v>D3502020014</v>
          </cell>
          <cell r="B1970" t="str">
            <v>ASISTENCIA PARA FORTALECER, A TRAVÉS DE UN ENFOQUE DE GESTIÓN SOCIAL INTEGRAL GSI, A LA POBLACIÓN ARTESANA EN CONDICIÓN DE VÍCTIMA O VULNERABLE, PARA EL MEJORAMIENTO DE LA CAPACIDAD PRODUCTIVA, DISEÑO, PRODUCCIÓN, COMERCIALIZACIÓN Y REINVERSIÓN NACIONAL</v>
          </cell>
          <cell r="C1970">
            <v>1215490340</v>
          </cell>
          <cell r="D1970">
            <v>553173557</v>
          </cell>
          <cell r="E1970">
            <v>1768663897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A1971" t="str">
            <v>D350202001403502001</v>
          </cell>
          <cell r="B1971" t="str">
            <v>SERVICIO DE APOYO PARA LA FORMACIÓN DE CAPITAL HUMANO PERTINENTE PARA EL DESARROLLO EMPRESARIAL DE LOS TERRITORIOS</v>
          </cell>
          <cell r="C1971">
            <v>140000000</v>
          </cell>
          <cell r="D1971">
            <v>0</v>
          </cell>
          <cell r="E1971">
            <v>140000000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 t="str">
            <v>D35020200140350200101</v>
          </cell>
          <cell r="B1972" t="str">
            <v>IMPLEMENTAR LA ESTRATEGIA DE GESTIÓN SOCIAL INTEGRAL (GSI) PARA EL SECTOR ARTESANAL.</v>
          </cell>
          <cell r="C1972">
            <v>70000000</v>
          </cell>
          <cell r="D1972">
            <v>0</v>
          </cell>
          <cell r="E1972">
            <v>70000000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A1973" t="str">
            <v>D35020200140350200101020201</v>
          </cell>
          <cell r="B1973" t="str">
            <v>MATERIALES Y SUMINISTROS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 t="str">
            <v>D35020200140350200101020201000</v>
          </cell>
          <cell r="B1974" t="str">
            <v>AGRICULTURA, SILVICULTURA Y PRODUCTOS DE LA PESCA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 t="str">
            <v>D35020200140350200101020201000001</v>
          </cell>
          <cell r="B1975" t="str">
            <v>PRODUCTOS DE LA AGRICULTURA Y LA HORTICULTURA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A1976" t="str">
            <v>D3502020014035020010102020100000109</v>
          </cell>
          <cell r="B1976" t="str">
            <v>PRODUCTOS DE FORRAJE, FIBRAS, PLANTAS VIVAS, FLORES Y CAPULLOS DE FLORES, TABACO EN RAMA Y CAUCHO NATURAL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 t="str">
            <v>D35020200140350200101020201000002</v>
          </cell>
          <cell r="B1977" t="str">
            <v>ANIMALES VIVOS Y PRODUCTOS ANIMALES (EXCEPTO LA CARNE)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D3502020014035020010102020100000209</v>
          </cell>
          <cell r="B1978" t="str">
            <v>OTROS PRODUCTOS ANIMALES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D35020200140350200101020201000003</v>
          </cell>
          <cell r="B1979" t="str">
            <v>PRODUCTOS DE LA SILVICULTURA Y DE LA EXPLOTACIÓN FORESTAL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D3502020014035020010102020100000301</v>
          </cell>
          <cell r="B1980" t="str">
            <v>MADERA EN BRUTO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D35020200140350200101020201002</v>
          </cell>
          <cell r="B1981" t="str">
            <v>PRODUCTOS ALIMENTICIOS, BEBIDAS Y TABACO; TEXTILES, PRENDAS DE VESTIR Y PRODUCTOS DE CUERO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 t="str">
            <v>D35020200140350200101020201002001</v>
          </cell>
          <cell r="B1982" t="str">
            <v>CARNE, PESCADO, FRUTAS, HORTALIZAS, ACEITES Y GRASAS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D3502020014035020010102020100200105</v>
          </cell>
          <cell r="B1983" t="str">
            <v>ACEITES Y GRASAS ANIMALES Y VEGETALES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 t="str">
            <v>D3502020014035020010102020100200107</v>
          </cell>
          <cell r="B198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 t="str">
            <v>D35020200140350200101020201002006</v>
          </cell>
          <cell r="B1985" t="str">
            <v>HILADOS E HILOS; TEJIDOS DE FIBRAS TEXTILES INCLUSO AFELPADOS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 t="str">
            <v>D35020200140350200101020201002007</v>
          </cell>
          <cell r="B1986" t="str">
            <v>ARTÍCULOS TEXTILES (EXCEPTO PRENDAS DE VESTIR)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D35020200140350200101020201002008</v>
          </cell>
          <cell r="B1987" t="str">
            <v>DOTACIÓN (PRENDAS DE VESTIR Y CALZADO)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D35020200140350200101020201002009</v>
          </cell>
          <cell r="B1988" t="str">
            <v>CUERO Y PRODUCTOS DE CUERO; CALZADO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A1989" t="str">
            <v>D35020200140350200101020201003</v>
          </cell>
          <cell r="B1989" t="str">
            <v>OTROS BIENES TRANSPORTABLES (EXCEPTO PRODUCTOS METÁLICOS, MAQUINARIA Y EQUIPO)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 t="str">
            <v>D35020200140350200101020201003001</v>
          </cell>
          <cell r="B1990" t="str">
            <v>PRODUCTOS DE MADERA, CORCHO, CESTERÍA Y ESPARTERÍA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 t="str">
            <v>D35020200140350200101020201003002</v>
          </cell>
          <cell r="B1991" t="str">
            <v>PASTA O PULPA, PAPEL Y PRODUCTOS DE PAPEL; IMPRESOS Y ARTÍCULOS RELACIONADOS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 t="str">
            <v>D3502020014035020010102020100300201</v>
          </cell>
          <cell r="B1992" t="str">
            <v>PASTA DE PAPEL, PAPEL Y CARTÓN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 t="str">
            <v>D35020200140350200101020201003004</v>
          </cell>
          <cell r="B1993" t="str">
            <v>QUÍMICOS BÁSICOS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 t="str">
            <v>D3502020014035020010102020100300407</v>
          </cell>
          <cell r="B1994" t="str">
            <v>PLÁSTICOS EN FORMAS PRIMARIAS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A1995" t="str">
            <v>D35020200140350200101020201003005</v>
          </cell>
          <cell r="B1995" t="str">
            <v>OTROS PRODUCTOS QUÍMICOS; FIBRAS ARTIFICIALES (O FIBRAS INDUSTRIALES HECHAS POR EL HOMBRE)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 t="str">
            <v>D3502020014035020010102020100300501</v>
          </cell>
          <cell r="B1996" t="str">
            <v>PINTURAS Y BARNICES Y PRODUCTOS RELACIONADOS; COLORES PARA LA PINTURA ARTÍSTICA; TINTAS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 t="str">
            <v>D3502020014035020010102020100300504</v>
          </cell>
          <cell r="B1997" t="str">
            <v>PRODUCTOS QUÍMICOS N.C.P.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 t="str">
            <v>D35020200140350200101020201003006</v>
          </cell>
          <cell r="B1998" t="str">
            <v>PRODUCTOS DE CAUCHO Y PLÁSTICO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 t="str">
            <v>D3502020014035020010102020100300602</v>
          </cell>
          <cell r="B1999" t="str">
            <v>OTROS PRODUCTOS DE CAUCHO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 t="str">
            <v>D35020200140350200101020201003007</v>
          </cell>
          <cell r="B2000" t="str">
            <v>VIDRIO Y PRODUCTOS DE VIDRIO Y OTROS PRODUCTOS NO METÁLICOS N.C.P.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 t="str">
            <v>D3502020014035020010102020100300701</v>
          </cell>
          <cell r="B2001" t="str">
            <v>VIDRIO Y PRODUCTOS DE VIDRIO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A2002" t="str">
            <v>D3502020014035020010102020100300709</v>
          </cell>
          <cell r="B2002" t="str">
            <v>OTROS PRODUCTOS MINERALES NO METÁLICOS N.C.P.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 t="str">
            <v>D35020200140350200101020201003008</v>
          </cell>
          <cell r="B2003" t="str">
            <v>OTROS BIENES TRANSPORTABLES N.C.P.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A2004" t="str">
            <v>D3502020014035020010102020100300801</v>
          </cell>
          <cell r="B2004" t="str">
            <v>MUEBLES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D3502020014035020010102020100300809</v>
          </cell>
          <cell r="B2005" t="str">
            <v>OTROS ARTÍCULOS MANUFACTURADOS N.C.P.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D35020200140350200101020201004</v>
          </cell>
          <cell r="B2006" t="str">
            <v>PRODUCTOS METÁLICOS Y PAQUETES DE SOFTWARE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D35020200140350200101020201004001</v>
          </cell>
          <cell r="B2007" t="str">
            <v>METALES BÁSICOS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D35020200140350200101020201004002</v>
          </cell>
          <cell r="B2008" t="str">
            <v>PRODUCTOS METÁLICOS ELABORADOS (EXCEPTO MAQUINARIA Y EQUIPO)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 t="str">
            <v>D35020200140350200101020201004003</v>
          </cell>
          <cell r="B2009" t="str">
            <v>MAQUINARIA PARA USO GENERAL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D3502020014035020010102020100400301</v>
          </cell>
          <cell r="B2010" t="str">
            <v>MOTORES Y TURBINAS Y SUS PARTES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 t="str">
            <v>D35020200140350200101020201004004</v>
          </cell>
          <cell r="B2011" t="str">
            <v>MAQUINARIA PARA USOS ESPECIALES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 t="str">
            <v>D3502020014035020010102020100400402</v>
          </cell>
          <cell r="B2012" t="str">
            <v>MÁQUINAS HERRAMIENTAS Y SUS PARTES, PIEZAS Y ACCESORIOS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A2013" t="str">
            <v>D3502020014035020010102020100400403</v>
          </cell>
          <cell r="B2013" t="str">
            <v>MAQUINARIA PARA LA INDUSTRIA METALÚRGICA Y SUS PARTES Y PIEZAS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D3502020014035020010102020100400404</v>
          </cell>
          <cell r="B2014" t="str">
            <v>MAQUINARIA PARA LA MINERÍA, LA EXPLOTACIÓN DE CANTERAS Y LA CONSTRUCCIÓN Y SUS PARTES Y PIEZAS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D3502020014035020010102020100400405</v>
          </cell>
          <cell r="B2015" t="str">
            <v>MAQUINARIA PARA LA ELABORACIÓN DE ALIMENTOS, BEBIDAS Y TABACO, Y SUS PARTES Y PIEZAS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 t="str">
            <v>D3502020014035020010102020100400406</v>
          </cell>
          <cell r="B2016" t="str">
            <v>MAQUINARIA PARA LA FABRICACIÓN DE TEXTILES, PRENDAS DE VESTIR Y ARTÍCULOS DE CUERO, Y SUS PARTES Y PIEZAS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 t="str">
            <v>D3502020014035020010102020100400409</v>
          </cell>
          <cell r="B2017" t="str">
            <v>OTRA MAQUINARIA PARA USOS ESPECIALES Y SUS PARTES Y PIEZAS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 t="str">
            <v>D35020200140350200101020201004006</v>
          </cell>
          <cell r="B2018" t="str">
            <v>MAQUINARIA Y APARATOS ELÉCTRICOS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A2019" t="str">
            <v>D3502020014035020010102020100400605</v>
          </cell>
          <cell r="B2019" t="str">
            <v>LÁMPARAS ELÉCTRICAS DE INCANDESCENCIA O DESCARGA; LÁMPARAS DE ARCO, EQUIPO PARA ALUMBRADO ELÉCTRICO; SUS PARTES Y PIEZAS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 t="str">
            <v>D3502020014035020010102020100400609</v>
          </cell>
          <cell r="B2020" t="str">
            <v>OTRO EQUIPO ELÉCTRICO Y SUS PARTES Y PIEZAS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A2021" t="str">
            <v>D35020200140350200101020202</v>
          </cell>
          <cell r="B2021" t="str">
            <v>ADQUISICIÓN DE SERVICIOS</v>
          </cell>
          <cell r="C2021">
            <v>70000000</v>
          </cell>
          <cell r="D2021">
            <v>0</v>
          </cell>
          <cell r="E2021">
            <v>70000000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A2022" t="str">
            <v>D35020200140350200101020202005</v>
          </cell>
          <cell r="B2022" t="str">
            <v>SERVICIOS DE LA CONSTRUCCIÓN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A2023" t="str">
            <v>D35020200140350200101020202005004</v>
          </cell>
          <cell r="B2023" t="str">
            <v>SERVICIOS DE CONSTRUCCIÓN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 t="str">
            <v>D3502020014035020010102020200500404</v>
          </cell>
          <cell r="B2024" t="str">
            <v>MONTAJE Y ERECCIÓN DE CONSTRUCCIONES PREFABRICADAS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 t="str">
            <v>D3502020014035020010102020200500406</v>
          </cell>
          <cell r="B2025" t="str">
            <v>SERVICIOS DE INSTALACIONES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 t="str">
            <v>D35020200140350200101020202006</v>
          </cell>
          <cell r="B2026" t="str">
            <v>SERVICIOS DE ALOJAMIENTO; SERVICIOS DE SUMINISTRO DE COMIDAS Y BEBIDAS; SERVICIOS DE TRANSPORTE; Y SERVICIOS DE DISTRIBUCIÓN DE ELECTRICIDAD, GAS Y AGUA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A2027" t="str">
            <v>D35020200140350200101020202006003</v>
          </cell>
          <cell r="B2027" t="str">
            <v>ALOJAMIENTO; SERVICIOS DE SUMINISTROS DE COMIDAS Y BEBIDAS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A2028" t="str">
            <v>D3502020014035020010102020200600301</v>
          </cell>
          <cell r="B2028" t="str">
            <v>SERVICIOS DE ALOJAMIENTO PARA ESTANCIAS CORTAS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 t="str">
            <v>D3502020014035020010102020200600303</v>
          </cell>
          <cell r="B2029" t="str">
            <v>SERVICIOS DE SUMINISTRO DE COMIDAS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A2030" t="str">
            <v>D35020200140350200101020202006004</v>
          </cell>
          <cell r="B2030" t="str">
            <v>SERVICIOS DE TRANSPORTE DE PASAJEROS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A2031" t="str">
            <v>D35020200140350200101020202006005</v>
          </cell>
          <cell r="B2031" t="str">
            <v>SERVICIOS DE TRANSPORTE DE CARGA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D3502020014035020010102020200600501</v>
          </cell>
          <cell r="B2032" t="str">
            <v>SERVICIOS DE TRANSPORTE DE CARGA POR VÍA TERRESTRE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D35020200140350200101020202006008</v>
          </cell>
          <cell r="B2033" t="str">
            <v>SERVICIOS POSTALES Y DE MENSAJERÍA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D35020200140350200101020202008</v>
          </cell>
          <cell r="B2034" t="str">
            <v>SERVICIOS PRESTADOS A LAS EMPRESAS Y SERVICIOS DE PRODUCCIÓN</v>
          </cell>
          <cell r="C2034">
            <v>70000000</v>
          </cell>
          <cell r="D2034">
            <v>0</v>
          </cell>
          <cell r="E2034">
            <v>70000000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D35020200140350200101020202008001</v>
          </cell>
          <cell r="B2035" t="str">
            <v>SERVICIOS DE INVESTIGACIÓN Y DESARROLLO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A2036" t="str">
            <v>D3502020014035020010102020200800102</v>
          </cell>
          <cell r="B2036" t="str">
            <v>SERVICIOS DE INVESTIGACIÓN Y DESARROLLO EXPERIMENTAL EN CIENCIAS SOCIALES Y HUMANIDADES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D35020200140350200101020202008003</v>
          </cell>
          <cell r="B2037" t="str">
            <v>OTROS SERVICIOS PROFESIONALES, CIENTÍFICOS Y TÉCNICOS</v>
          </cell>
          <cell r="C2037">
            <v>70000000</v>
          </cell>
          <cell r="D2037">
            <v>0</v>
          </cell>
          <cell r="E2037">
            <v>70000000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A2038" t="str">
            <v>D3502020014035020010102020200800301</v>
          </cell>
          <cell r="B2038" t="str">
            <v>SERVICIOS DE CONSULTORÍA EN ADMINISTRACIÓN Y SERVICIOS DE GESTIÓN; SERVICIOS DE TECNOLOGÍA DE LA INFORMACIÓN</v>
          </cell>
          <cell r="C2038">
            <v>70000000</v>
          </cell>
          <cell r="D2038">
            <v>0</v>
          </cell>
          <cell r="E2038">
            <v>70000000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D3502020014035020010102020200800306</v>
          </cell>
          <cell r="B2039" t="str">
            <v>SERVICIOS DE PUBLICIDAD Y EL SUMINISTRO DE ESPACIO O TIEMPO PUBLICITARIOS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A2040" t="str">
            <v>D3502020014035020010102020200800308</v>
          </cell>
          <cell r="B2040" t="str">
            <v>SERVICIOS FOTOGRÁFICOS Y SERVICIOS DE REVELADO FOTOGRÁFICO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D3502020014035020010102020200800309</v>
          </cell>
          <cell r="B2041" t="str">
            <v>OTROS SERVICIOS PROFESIONALES Y TÉCNICOS N.C.P.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A2042" t="str">
            <v>D35020200140350200101020202008004</v>
          </cell>
          <cell r="B2042" t="str">
            <v>SERVICIOS DE TELECOMUNICACIONES, TRANSMISIÓN Y SUMINISTRO DE INFORMACIÓN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A2043" t="str">
            <v>D3502020014035020010102020200800401</v>
          </cell>
          <cell r="B2043" t="str">
            <v>SERVICIOS DE TELEFONÍA Y OTRAS TELECOMUNICACIONES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A2044" t="str">
            <v>D35020200140350200101020202008005</v>
          </cell>
          <cell r="B2044" t="str">
            <v>SERVICIOS DE SOPORTE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A2045" t="str">
            <v>D3502020014035020010102020200800509</v>
          </cell>
          <cell r="B2045" t="str">
            <v>OTROS SERVICIOS AUXILIARES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A2046" t="str">
            <v>D35020200140350200101020202010</v>
          </cell>
          <cell r="B2046" t="str">
            <v>VIÁTICOS DE LOS FUNCIONARIOS EN COMISIÓN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A2047" t="str">
            <v>D35020200140350200102</v>
          </cell>
          <cell r="B2047" t="str">
            <v>IMPLEMENTAR PROTOCOLOS DE ABORDAJE PSICOSOCIAL PARA LOS ARTESANOS EN TODOS LOS TERRITORIOS</v>
          </cell>
          <cell r="C2047">
            <v>70000000</v>
          </cell>
          <cell r="D2047">
            <v>0</v>
          </cell>
          <cell r="E2047">
            <v>70000000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 t="str">
            <v>D35020200140350200102020201</v>
          </cell>
          <cell r="B2048" t="str">
            <v>MATERIALES Y SUMINISTROS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A2049" t="str">
            <v>D35020200140350200102020201000</v>
          </cell>
          <cell r="B2049" t="str">
            <v>AGRICULTURA, SILVICULTURA Y PRODUCTOS DE LA PESCA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A2050" t="str">
            <v>D35020200140350200102020201000001</v>
          </cell>
          <cell r="B2050" t="str">
            <v>PRODUCTOS DE LA AGRICULTURA Y LA HORTICULTURA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A2051" t="str">
            <v>D3502020014035020010202020100000109</v>
          </cell>
          <cell r="B2051" t="str">
            <v>PRODUCTOS DE FORRAJE, FIBRAS, PLANTAS VIVAS, FLORES Y CAPULLOS DE FLORES, TABACO EN RAMA Y CAUCHO NATURAL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A2052" t="str">
            <v>D35020200140350200102020201000002</v>
          </cell>
          <cell r="B2052" t="str">
            <v>ANIMALES VIVOS Y PRODUCTOS ANIMALES (EXCEPTO LA CARNE)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A2053" t="str">
            <v>D3502020014035020010202020100000209</v>
          </cell>
          <cell r="B2053" t="str">
            <v>OTROS PRODUCTOS ANIMALES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A2054" t="str">
            <v>D35020200140350200102020201000003</v>
          </cell>
          <cell r="B2054" t="str">
            <v>PRODUCTOS DE LA SILVICULTURA Y DE LA EXPLOTACIÓN FORESTAL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A2055" t="str">
            <v>D3502020014035020010202020100000301</v>
          </cell>
          <cell r="B2055" t="str">
            <v>MADERA EN BRUTO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A2056" t="str">
            <v>D35020200140350200102020201002</v>
          </cell>
          <cell r="B2056" t="str">
            <v>PRODUCTOS ALIMENTICIOS, BEBIDAS Y TABACO; TEXTILES, PRENDAS DE VESTIR Y PRODUCTOS DE CUERO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A2057" t="str">
            <v>D35020200140350200102020201002001</v>
          </cell>
          <cell r="B2057" t="str">
            <v>CARNE, PESCADO, FRUTAS, HORTALIZAS, ACEITES Y GRASAS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A2058" t="str">
            <v>D3502020014035020010202020100200105</v>
          </cell>
          <cell r="B2058" t="str">
            <v>ACEITES Y GRASAS ANIMALES Y VEGETALES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A2059" t="str">
            <v>D3502020014035020010202020100200107</v>
          </cell>
          <cell r="B205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D35020200140350200102020201002006</v>
          </cell>
          <cell r="B2060" t="str">
            <v>HILADOS E HILOS; TEJIDOS DE FIBRAS TEXTILES INCLUSO AFELPADOS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D35020200140350200102020201002007</v>
          </cell>
          <cell r="B2061" t="str">
            <v>ARTÍCULOS TEXTILES (EXCEPTO PRENDAS DE VESTIR)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A2062" t="str">
            <v>D35020200140350200102020201002008</v>
          </cell>
          <cell r="B2062" t="str">
            <v>DOTACIÓN (PRENDAS DE VESTIR Y CALZADO)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A2063" t="str">
            <v>D35020200140350200102020201002009</v>
          </cell>
          <cell r="B2063" t="str">
            <v>CUERO Y PRODUCTOS DE CUERO; CALZADO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D35020200140350200102020201003</v>
          </cell>
          <cell r="B2064" t="str">
            <v>OTROS BIENES TRANSPORTABLES (EXCEPTO PRODUCTOS METÁLICOS, MAQUINARIA Y EQUIPO)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A2065" t="str">
            <v>D35020200140350200102020201003001</v>
          </cell>
          <cell r="B2065" t="str">
            <v>PRODUCTOS DE MADERA, CORCHO, CESTERÍA Y ESPARTERÍA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 t="str">
            <v>D35020200140350200102020201003002</v>
          </cell>
          <cell r="B2066" t="str">
            <v>PASTA O PULPA, PAPEL Y PRODUCTOS DE PAPEL; IMPRESOS Y ARTÍCULOS RELACIONADOS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A2067" t="str">
            <v>D3502020014035020010202020100300201</v>
          </cell>
          <cell r="B2067" t="str">
            <v>PASTA DE PAPEL, PAPEL Y CARTÓN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D35020200140350200102020201003004</v>
          </cell>
          <cell r="B2068" t="str">
            <v>QUÍMICOS BÁSICOS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 t="str">
            <v>D3502020014035020010202020100300407</v>
          </cell>
          <cell r="B2069" t="str">
            <v>PLÁSTICOS EN FORMAS PRIMARIAS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A2070" t="str">
            <v>D35020200140350200102020201003005</v>
          </cell>
          <cell r="B2070" t="str">
            <v>OTROS PRODUCTOS QUÍMICOS; FIBRAS ARTIFICIALES (O FIBRAS INDUSTRIALES HECHAS POR EL HOMBRE)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A2071" t="str">
            <v>D3502020014035020010202020100300501</v>
          </cell>
          <cell r="B2071" t="str">
            <v>PINTURAS Y BARNICES Y PRODUCTOS RELACIONADOS; COLORES PARA LA PINTURA ARTÍSTICA; TINTAS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A2072" t="str">
            <v>D3502020014035020010202020100300504</v>
          </cell>
          <cell r="B2072" t="str">
            <v>PRODUCTOS QUÍMICOS N.C.P.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A2073" t="str">
            <v>D35020200140350200102020201003006</v>
          </cell>
          <cell r="B2073" t="str">
            <v>PRODUCTOS DE CAUCHO Y PLÁSTICO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A2074" t="str">
            <v>D3502020014035020010202020100300602</v>
          </cell>
          <cell r="B2074" t="str">
            <v>OTROS PRODUCTOS DE CAUCHO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 t="str">
            <v>D35020200140350200102020201003007</v>
          </cell>
          <cell r="B2075" t="str">
            <v>VIDRIO Y PRODUCTOS DE VIDRIO Y OTROS PRODUCTOS NO METÁLICOS N.C.P.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 t="str">
            <v>D3502020014035020010202020100300701</v>
          </cell>
          <cell r="B2076" t="str">
            <v>VIDRIO Y PRODUCTOS DE VIDRIO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A2077" t="str">
            <v>D3502020014035020010202020100300709</v>
          </cell>
          <cell r="B2077" t="str">
            <v>OTROS PRODUCTOS MINERALES NO METÁLICOS N.C.P.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A2078" t="str">
            <v>D35020200140350200102020201003008</v>
          </cell>
          <cell r="B2078" t="str">
            <v>OTROS BIENES TRANSPORTABLES N.C.P.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A2079" t="str">
            <v>D3502020014035020010202020100300801</v>
          </cell>
          <cell r="B2079" t="str">
            <v>MUEBLES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A2080" t="str">
            <v>D3502020014035020010202020100300809</v>
          </cell>
          <cell r="B2080" t="str">
            <v>OTROS ARTÍCULOS MANUFACTURADOS N.C.P.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A2081" t="str">
            <v>D35020200140350200102020201004</v>
          </cell>
          <cell r="B2081" t="str">
            <v>PRODUCTOS METÁLICOS Y PAQUETES DE SOFTWARE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A2082" t="str">
            <v>D35020200140350200102020201004001</v>
          </cell>
          <cell r="B2082" t="str">
            <v>METALES BÁSICOS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A2083" t="str">
            <v>D35020200140350200102020201004002</v>
          </cell>
          <cell r="B2083" t="str">
            <v>PRODUCTOS METÁLICOS ELABORADOS (EXCEPTO MAQUINARIA Y EQUIPO)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A2084" t="str">
            <v>D35020200140350200102020201004003</v>
          </cell>
          <cell r="B2084" t="str">
            <v>MAQUINARIA PARA USO GENERAL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A2085" t="str">
            <v>D3502020014035020010202020100400301</v>
          </cell>
          <cell r="B2085" t="str">
            <v>MOTORES Y TURBINAS Y SUS PARTES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D35020200140350200102020201004004</v>
          </cell>
          <cell r="B2086" t="str">
            <v>MAQUINARIA PARA USOS ESPECIALES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D3502020014035020010202020100400402</v>
          </cell>
          <cell r="B2087" t="str">
            <v>MÁQUINAS HERRAMIENTAS Y SUS PARTES, PIEZAS Y ACCESORIOS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D3502020014035020010202020100400403</v>
          </cell>
          <cell r="B2088" t="str">
            <v>MAQUINARIA PARA LA INDUSTRIA METALÚRGICA Y SUS PARTES Y PIEZAS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D3502020014035020010202020100400404</v>
          </cell>
          <cell r="B2089" t="str">
            <v>MAQUINARIA PARA LA MINERÍA, LA EXPLOTACIÓN DE CANTERAS Y LA CONSTRUCCIÓN Y SUS PARTES Y PIEZAS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A2090" t="str">
            <v>D3502020014035020010202020100400405</v>
          </cell>
          <cell r="B2090" t="str">
            <v>MAQUINARIA PARA LA ELABORACIÓN DE ALIMENTOS, BEBIDAS Y TABACO, Y SUS PARTES Y PIEZAS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D3502020014035020010202020100400406</v>
          </cell>
          <cell r="B2091" t="str">
            <v>MAQUINARIA PARA LA FABRICACIÓN DE TEXTILES, PRENDAS DE VESTIR Y ARTÍCULOS DE CUERO, Y SUS PARTES Y PIEZAS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D3502020014035020010202020100400409</v>
          </cell>
          <cell r="B2092" t="str">
            <v>OTRA MAQUINARIA PARA USOS ESPECIALES Y SUS PARTES Y PIEZAS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A2093" t="str">
            <v>D35020200140350200102020201004006</v>
          </cell>
          <cell r="B2093" t="str">
            <v>MAQUINARIA Y APARATOS ELÉCTRICOS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A2094" t="str">
            <v>D3502020014035020010202020100400605</v>
          </cell>
          <cell r="B2094" t="str">
            <v>LÁMPARAS ELÉCTRICAS DE INCANDESCENCIA O DESCARGA; LÁMPARAS DE ARCO, EQUIPO PARA ALUMBRADO ELÉCTRICO; SUS PARTES Y PIEZAS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D3502020014035020010202020100400609</v>
          </cell>
          <cell r="B2095" t="str">
            <v>OTRO EQUIPO ELÉCTRICO Y SUS PARTES Y PIEZAS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A2096" t="str">
            <v>D35020200140350200102020202</v>
          </cell>
          <cell r="B2096" t="str">
            <v>ADQUISICIÓN DE SERVICIOS</v>
          </cell>
          <cell r="C2096">
            <v>70000000</v>
          </cell>
          <cell r="D2096">
            <v>0</v>
          </cell>
          <cell r="E2096">
            <v>70000000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A2097" t="str">
            <v>D35020200140350200102020202005</v>
          </cell>
          <cell r="B2097" t="str">
            <v>SERVICIOS DE LA CONSTRUCCIÓN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A2098" t="str">
            <v>D35020200140350200102020202005004</v>
          </cell>
          <cell r="B2098" t="str">
            <v>SERVICIOS DE CONSTRUCCIÓN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A2099" t="str">
            <v>D3502020014035020010202020200500404</v>
          </cell>
          <cell r="B2099" t="str">
            <v>MONTAJE Y ERECCIÓN DE CONSTRUCCIONES PREFABRICADAS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A2100" t="str">
            <v>D3502020014035020010202020200500406</v>
          </cell>
          <cell r="B2100" t="str">
            <v>SERVICIOS DE INSTALACIONES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A2101" t="str">
            <v>D35020200140350200102020202006</v>
          </cell>
          <cell r="B2101" t="str">
            <v>SERVICIOS DE ALOJAMIENTO; SERVICIOS DE SUMINISTRO DE COMIDAS Y BEBIDAS; SERVICIOS DE TRANSPORTE; Y SERVICIOS DE DISTRIBUCIÓN DE ELECTRICIDAD, GAS Y AGUA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A2102" t="str">
            <v>D35020200140350200102020202006003</v>
          </cell>
          <cell r="B2102" t="str">
            <v>ALOJAMIENTO; SERVICIOS DE SUMINISTROS DE COMIDAS Y BEBIDAS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A2103" t="str">
            <v>D3502020014035020010202020200600301</v>
          </cell>
          <cell r="B2103" t="str">
            <v>SERVICIOS DE ALOJAMIENTO PARA ESTANCIAS CORTAS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A2104" t="str">
            <v>D3502020014035020010202020200600303</v>
          </cell>
          <cell r="B2104" t="str">
            <v>SERVICIOS DE SUMINISTRO DE COMIDAS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A2105" t="str">
            <v>D35020200140350200102020202006004</v>
          </cell>
          <cell r="B2105" t="str">
            <v>SERVICIOS DE TRANSPORTE DE PASAJEROS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A2106" t="str">
            <v>D35020200140350200102020202006005</v>
          </cell>
          <cell r="B2106" t="str">
            <v>SERVICIOS DE TRANSPORTE DE CARGA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A2107" t="str">
            <v>D3502020014035020010202020200600501</v>
          </cell>
          <cell r="B2107" t="str">
            <v>SERVICIOS DE TRANSPORTE DE CARGA POR VÍA TERRESTRE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A2108" t="str">
            <v>D35020200140350200102020202006008</v>
          </cell>
          <cell r="B2108" t="str">
            <v>SERVICIOS POSTALES Y DE MENSAJERÍA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A2109" t="str">
            <v>D35020200140350200102020202008</v>
          </cell>
          <cell r="B2109" t="str">
            <v>SERVICIOS PRESTADOS A LAS EMPRESAS Y SERVICIOS DE PRODUCCIÓN</v>
          </cell>
          <cell r="C2109">
            <v>70000000</v>
          </cell>
          <cell r="D2109">
            <v>0</v>
          </cell>
          <cell r="E2109">
            <v>70000000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A2110" t="str">
            <v>D35020200140350200102020202008001</v>
          </cell>
          <cell r="B2110" t="str">
            <v>SERVICIOS DE INVESTIGACIÓN Y DESARROLLO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A2111" t="str">
            <v>D3502020014035020010202020200800102</v>
          </cell>
          <cell r="B2111" t="str">
            <v>SERVICIOS DE INVESTIGACIÓN Y DESARROLLO EXPERIMENTAL EN CIENCIAS SOCIALES Y HUMANIDADES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A2112" t="str">
            <v>D35020200140350200102020202008003</v>
          </cell>
          <cell r="B2112" t="str">
            <v>OTROS SERVICIOS PROFESIONALES, CIENTÍFICOS Y TÉCNICOS</v>
          </cell>
          <cell r="C2112">
            <v>70000000</v>
          </cell>
          <cell r="D2112">
            <v>0</v>
          </cell>
          <cell r="E2112">
            <v>70000000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A2113" t="str">
            <v>D3502020014035020010202020200800301</v>
          </cell>
          <cell r="B2113" t="str">
            <v>SERVICIOS DE CONSULTORÍA EN ADMINISTRACIÓN Y SERVICIOS DE GESTIÓN; SERVICIOS DE TECNOLOGÍA DE LA INFORMACIÓN</v>
          </cell>
          <cell r="C2113">
            <v>70000000</v>
          </cell>
          <cell r="D2113">
            <v>0</v>
          </cell>
          <cell r="E2113">
            <v>70000000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D3502020014035020010202020200800306</v>
          </cell>
          <cell r="B2114" t="str">
            <v>SERVICIOS DE PUBLICIDAD Y EL SUMINISTRO DE ESPACIO O TIEMPO PUBLICITARIOS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D3502020014035020010202020200800308</v>
          </cell>
          <cell r="B2115" t="str">
            <v>SERVICIOS FOTOGRÁFICOS Y SERVICIOS DE REVELADO FOTOGRÁFICO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A2116" t="str">
            <v>D3502020014035020010202020200800309</v>
          </cell>
          <cell r="B2116" t="str">
            <v>OTROS SERVICIOS PROFESIONALES Y TÉCNICOS N.C.P.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A2117" t="str">
            <v>D35020200140350200102020202008004</v>
          </cell>
          <cell r="B2117" t="str">
            <v>SERVICIOS DE TELECOMUNICACIONES, TRANSMISIÓN Y SUMINISTRO DE INFORMACIÓN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D3502020014035020010202020200800401</v>
          </cell>
          <cell r="B2118" t="str">
            <v>SERVICIOS DE TELEFONÍA Y OTRAS TELECOMUNICACIONES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A2119" t="str">
            <v>D35020200140350200102020202008005</v>
          </cell>
          <cell r="B2119" t="str">
            <v>SERVICIOS DE SOPORTE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A2120" t="str">
            <v>D3502020014035020010202020200800509</v>
          </cell>
          <cell r="B2120" t="str">
            <v>OTROS SERVICIOS AUXILIARES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A2121" t="str">
            <v>D35020200140350200102020202010</v>
          </cell>
          <cell r="B2121" t="str">
            <v>VIÁTICOS DE LOS FUNCIONARIOS EN COMISIÓN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D350202001403502002</v>
          </cell>
          <cell r="B2122" t="str">
            <v>SERVICIO DE DISEÑO Y/O MEJORAMIENTO DE PRODUCTOS ARTESANALES</v>
          </cell>
          <cell r="C2122">
            <v>358084000</v>
          </cell>
          <cell r="D2122">
            <v>553173557</v>
          </cell>
          <cell r="E2122">
            <v>911257557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D35020200140350200203</v>
          </cell>
          <cell r="B2123" t="str">
            <v>REALIZAR ACTIVIDADES DE SEGUIMIENTO ADMINISTRATIVO, PRECONTRACTUAL Y CONTRACTUAL, OPERATIVO Y FINANCIERO DE ACCIONES Y PROYECTOS PARA LA EXALTACIÓN DE LA ACTIVIDAD ARTESANAL EN LOS TERRITORIOS</v>
          </cell>
          <cell r="C2123">
            <v>358084000</v>
          </cell>
          <cell r="D2123">
            <v>0</v>
          </cell>
          <cell r="E2123">
            <v>358084000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A2124" t="str">
            <v>D35020200140350200203020201</v>
          </cell>
          <cell r="B2124" t="str">
            <v>MATERIALES Y SUMINISTROS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A2125" t="str">
            <v>D35020200140350200203020201000</v>
          </cell>
          <cell r="B2125" t="str">
            <v>AGRICULTURA, SILVICULTURA Y PRODUCTOS DE LA PESCA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A2126" t="str">
            <v>D35020200140350200203020201000001</v>
          </cell>
          <cell r="B2126" t="str">
            <v>PRODUCTOS DE LA AGRICULTURA Y LA HORTICULTURA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A2127" t="str">
            <v>D3502020014035020020302020100000109</v>
          </cell>
          <cell r="B2127" t="str">
            <v>PRODUCTOS DE FORRAJE, FIBRAS, PLANTAS VIVAS, FLORES Y CAPULLOS DE FLORES, TABACO EN RAMA Y CAUCHO NATURAL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A2128" t="str">
            <v>D35020200140350200203020201000002</v>
          </cell>
          <cell r="B2128" t="str">
            <v>ANIMALES VIVOS Y PRODUCTOS ANIMALES (EXCEPTO LA CARNE)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A2129" t="str">
            <v>D3502020014035020020302020100000209</v>
          </cell>
          <cell r="B2129" t="str">
            <v>OTROS PRODUCTOS ANIMALES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A2130" t="str">
            <v>D35020200140350200203020201000003</v>
          </cell>
          <cell r="B2130" t="str">
            <v>PRODUCTOS DE LA SILVICULTURA Y DE LA EXPLOTACIÓN FORESTAL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A2131" t="str">
            <v>D3502020014035020020302020100000301</v>
          </cell>
          <cell r="B2131" t="str">
            <v>MADERA EN BRUTO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A2132" t="str">
            <v>D35020200140350200203020201002</v>
          </cell>
          <cell r="B2132" t="str">
            <v>PRODUCTOS ALIMENTICIOS, BEBIDAS Y TABACO; TEXTILES, PRENDAS DE VESTIR Y PRODUCTOS DE CUERO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A2133" t="str">
            <v>D35020200140350200203020201002001</v>
          </cell>
          <cell r="B2133" t="str">
            <v>CARNE, PESCADO, FRUTAS, HORTALIZAS, ACEITES Y GRASAS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A2134" t="str">
            <v>D3502020014035020020302020100200105</v>
          </cell>
          <cell r="B2134" t="str">
            <v>ACEITES Y GRASAS ANIMALES Y VEGETALES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A2135" t="str">
            <v>D3502020014035020020302020100200107</v>
          </cell>
          <cell r="B213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A2136" t="str">
            <v>D35020200140350200203020201002006</v>
          </cell>
          <cell r="B2136" t="str">
            <v>HILADOS E HILOS; TEJIDOS DE FIBRAS TEXTILES INCLUSO AFELPADOS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A2137" t="str">
            <v>D35020200140350200203020201002007</v>
          </cell>
          <cell r="B2137" t="str">
            <v>ARTÍCULOS TEXTILES (EXCEPTO PRENDAS DE VESTIR)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A2138" t="str">
            <v>D35020200140350200203020201002008</v>
          </cell>
          <cell r="B2138" t="str">
            <v>DOTACIÓN (PRENDAS DE VESTIR Y CALZADO)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 t="str">
            <v>D35020200140350200203020201002009</v>
          </cell>
          <cell r="B2139" t="str">
            <v>CUERO Y PRODUCTOS DE CUERO; CALZADO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D35020200140350200203020201003</v>
          </cell>
          <cell r="B2140" t="str">
            <v>OTROS BIENES TRANSPORTABLES (EXCEPTO PRODUCTOS METÁLICOS, MAQUINARIA Y EQUIPO)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D35020200140350200203020201003001</v>
          </cell>
          <cell r="B2141" t="str">
            <v>PRODUCTOS DE MADERA, CORCHO, CESTERÍA Y ESPARTERÍA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D35020200140350200203020201003002</v>
          </cell>
          <cell r="B2142" t="str">
            <v>PASTA O PULPA, PAPEL Y PRODUCTOS DE PAPEL; IMPRESOS Y ARTÍCULOS RELACIONADOS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D3502020014035020020302020100300201</v>
          </cell>
          <cell r="B2143" t="str">
            <v>PASTA DE PAPEL, PAPEL Y CARTÓN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 t="str">
            <v>D35020200140350200203020201003004</v>
          </cell>
          <cell r="B2144" t="str">
            <v>QUÍMICOS BÁSICOS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D3502020014035020020302020100300407</v>
          </cell>
          <cell r="B2145" t="str">
            <v>PLÁSTICOS EN FORMAS PRIMARIAS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 t="str">
            <v>D35020200140350200203020201003005</v>
          </cell>
          <cell r="B2146" t="str">
            <v>OTROS PRODUCTOS QUÍMICOS; FIBRAS ARTIFICIALES (O FIBRAS INDUSTRIALES HECHAS POR EL HOMBRE)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D3502020014035020020302020100300501</v>
          </cell>
          <cell r="B2147" t="str">
            <v>PINTURAS Y BARNICES Y PRODUCTOS RELACIONADOS; COLORES PARA LA PINTURA ARTÍSTICA; TINTAS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D3502020014035020020302020100300504</v>
          </cell>
          <cell r="B2148" t="str">
            <v>PRODUCTOS QUÍMICOS N.C.P.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D35020200140350200203020201003006</v>
          </cell>
          <cell r="B2149" t="str">
            <v>PRODUCTOS DE CAUCHO Y PLÁSTICO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D3502020014035020020302020100300602</v>
          </cell>
          <cell r="B2150" t="str">
            <v>OTROS PRODUCTOS DE CAUCHO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 t="str">
            <v>D35020200140350200203020201003007</v>
          </cell>
          <cell r="B2151" t="str">
            <v>VIDRIO Y PRODUCTOS DE VIDRIO Y OTROS PRODUCTOS NO METÁLICOS N.C.P.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 t="str">
            <v>D3502020014035020020302020100300701</v>
          </cell>
          <cell r="B2152" t="str">
            <v>VIDRIO Y PRODUCTOS DE VIDRIO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 t="str">
            <v>D3502020014035020020302020100300709</v>
          </cell>
          <cell r="B2153" t="str">
            <v>OTROS PRODUCTOS MINERALES NO METÁLICOS N.C.P.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A2154" t="str">
            <v>D35020200140350200203020201003008</v>
          </cell>
          <cell r="B2154" t="str">
            <v>OTROS BIENES TRANSPORTABLES N.C.P.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 t="str">
            <v>D3502020014035020020302020100300801</v>
          </cell>
          <cell r="B2155" t="str">
            <v>MUEBLES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 t="str">
            <v>D3502020014035020020302020100300809</v>
          </cell>
          <cell r="B2156" t="str">
            <v>OTROS ARTÍCULOS MANUFACTURADOS N.C.P.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 t="str">
            <v>D35020200140350200203020201004</v>
          </cell>
          <cell r="B2157" t="str">
            <v>PRODUCTOS METÁLICOS Y PAQUETES DE SOFTWARE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A2158" t="str">
            <v>D35020200140350200203020201004001</v>
          </cell>
          <cell r="B2158" t="str">
            <v>METALES BÁSICOS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 t="str">
            <v>D35020200140350200203020201004002</v>
          </cell>
          <cell r="B2159" t="str">
            <v>PRODUCTOS METÁLICOS ELABORADOS (EXCEPTO MAQUINARIA Y EQUIPO)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 t="str">
            <v>D35020200140350200203020201004003</v>
          </cell>
          <cell r="B2160" t="str">
            <v>MAQUINARIA PARA USO GENERAL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A2161" t="str">
            <v>D3502020014035020020302020100400301</v>
          </cell>
          <cell r="B2161" t="str">
            <v>MOTORES Y TURBINAS Y SUS PARTES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A2162" t="str">
            <v>D35020200140350200203020201004004</v>
          </cell>
          <cell r="B2162" t="str">
            <v>MAQUINARIA PARA USOS ESPECIALES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A2163" t="str">
            <v>D3502020014035020020302020100400402</v>
          </cell>
          <cell r="B2163" t="str">
            <v>MÁQUINAS HERRAMIENTAS Y SUS PARTES, PIEZAS Y ACCESORIOS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A2164" t="str">
            <v>D3502020014035020020302020100400403</v>
          </cell>
          <cell r="B2164" t="str">
            <v>MAQUINARIA PARA LA INDUSTRIA METALÚRGICA Y SUS PARTES Y PIEZAS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A2165" t="str">
            <v>D3502020014035020020302020100400404</v>
          </cell>
          <cell r="B2165" t="str">
            <v>MAQUINARIA PARA LA MINERÍA, LA EXPLOTACIÓN DE CANTERAS Y LA CONSTRUCCIÓN Y SUS PARTES Y PIEZAS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A2166" t="str">
            <v>D3502020014035020020302020100400405</v>
          </cell>
          <cell r="B2166" t="str">
            <v>MAQUINARIA PARA LA ELABORACIÓN DE ALIMENTOS, BEBIDAS Y TABACO, Y SUS PARTES Y PIEZAS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 t="str">
            <v>D3502020014035020020302020100400406</v>
          </cell>
          <cell r="B2167" t="str">
            <v>MAQUINARIA PARA LA FABRICACIÓN DE TEXTILES, PRENDAS DE VESTIR Y ARTÍCULOS DE CUERO, Y SUS PARTES Y PIEZAS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D3502020014035020020302020100400409</v>
          </cell>
          <cell r="B2168" t="str">
            <v>OTRA MAQUINARIA PARA USOS ESPECIALES Y SUS PARTES Y PIEZAS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D35020200140350200203020201004006</v>
          </cell>
          <cell r="B2169" t="str">
            <v>MAQUINARIA Y APARATOS ELÉCTRICOS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A2170" t="str">
            <v>D3502020014035020020302020100400605</v>
          </cell>
          <cell r="B2170" t="str">
            <v>LÁMPARAS ELÉCTRICAS DE INCANDESCENCIA O DESCARGA; LÁMPARAS DE ARCO, EQUIPO PARA ALUMBRADO ELÉCTRICO; SUS PARTES Y PIEZAS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 t="str">
            <v>D3502020014035020020302020100400609</v>
          </cell>
          <cell r="B2171" t="str">
            <v>OTRO EQUIPO ELÉCTRICO Y SUS PARTES Y PIEZAS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D35020200140350200203020202</v>
          </cell>
          <cell r="B2172" t="str">
            <v>ADQUISICIÓN DE SERVICIOS</v>
          </cell>
          <cell r="C2172">
            <v>358084000</v>
          </cell>
          <cell r="D2172">
            <v>0</v>
          </cell>
          <cell r="E2172">
            <v>358084000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A2173" t="str">
            <v>D35020200140350200203020202005</v>
          </cell>
          <cell r="B2173" t="str">
            <v>SERVICIOS DE LA CONSTRUCCIÓN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D35020200140350200203020202005004</v>
          </cell>
          <cell r="B2174" t="str">
            <v>SERVICIOS DE CONSTRUCCIÓN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A2175" t="str">
            <v>D3502020014035020020302020200500404</v>
          </cell>
          <cell r="B2175" t="str">
            <v>MONTAJE Y ERECCIÓN DE CONSTRUCCIONES PREFABRICADAS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D3502020014035020020302020200500406</v>
          </cell>
          <cell r="B2176" t="str">
            <v>SERVICIOS DE INSTALACIONES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D35020200140350200203020202006</v>
          </cell>
          <cell r="B2177" t="str">
            <v>SERVICIOS DE ALOJAMIENTO; SERVICIOS DE SUMINISTRO DE COMIDAS Y BEBIDAS; SERVICIOS DE TRANSPORTE; Y SERVICIOS DE DISTRIBUCIÓN DE ELECTRICIDAD, GAS Y AGUA</v>
          </cell>
          <cell r="C2177">
            <v>250000000</v>
          </cell>
          <cell r="D2177">
            <v>0</v>
          </cell>
          <cell r="E2177">
            <v>250000000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A2178" t="str">
            <v>D35020200140350200203020202006003</v>
          </cell>
          <cell r="B2178" t="str">
            <v>ALOJAMIENTO; SERVICIOS DE SUMINISTROS DE COMIDAS Y BEBIDAS</v>
          </cell>
          <cell r="C2178">
            <v>68300000</v>
          </cell>
          <cell r="D2178">
            <v>0</v>
          </cell>
          <cell r="E2178">
            <v>68300000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 t="str">
            <v>D3502020014035020020302020200600301</v>
          </cell>
          <cell r="B2179" t="str">
            <v>SERVICIOS DE ALOJAMIENTO PARA ESTANCIAS CORTAS</v>
          </cell>
          <cell r="C2179">
            <v>39650000</v>
          </cell>
          <cell r="D2179">
            <v>0</v>
          </cell>
          <cell r="E2179">
            <v>39650000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 t="str">
            <v>D3502020014035020020302020200600303</v>
          </cell>
          <cell r="B2180" t="str">
            <v>SERVICIOS DE SUMINISTRO DE COMIDAS</v>
          </cell>
          <cell r="C2180">
            <v>28650000</v>
          </cell>
          <cell r="D2180">
            <v>0</v>
          </cell>
          <cell r="E2180">
            <v>28650000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 t="str">
            <v>D35020200140350200203020202006004</v>
          </cell>
          <cell r="B2181" t="str">
            <v>SERVICIOS DE TRANSPORTE DE PASAJEROS</v>
          </cell>
          <cell r="C2181">
            <v>141700000</v>
          </cell>
          <cell r="D2181">
            <v>0</v>
          </cell>
          <cell r="E2181">
            <v>141700000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A2182" t="str">
            <v>D35020200140350200203020202006005</v>
          </cell>
          <cell r="B2182" t="str">
            <v>SERVICIOS DE TRANSPORTE DE CARGA</v>
          </cell>
          <cell r="C2182">
            <v>40000000</v>
          </cell>
          <cell r="D2182">
            <v>0</v>
          </cell>
          <cell r="E2182">
            <v>40000000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 t="str">
            <v>D3502020014035020020302020200600501</v>
          </cell>
          <cell r="B2183" t="str">
            <v>SERVICIOS DE TRANSPORTE DE CARGA POR VÍA TERRESTRE</v>
          </cell>
          <cell r="C2183">
            <v>40000000</v>
          </cell>
          <cell r="D2183">
            <v>0</v>
          </cell>
          <cell r="E2183">
            <v>40000000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 t="str">
            <v>D35020200140350200203020202006008</v>
          </cell>
          <cell r="B2184" t="str">
            <v>SERVICIOS POSTALES Y DE MENSAJERÍA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 t="str">
            <v>D35020200140350200203020202008</v>
          </cell>
          <cell r="B2185" t="str">
            <v>SERVICIOS PRESTADOS A LAS EMPRESAS Y SERVICIOS DE PRODUCCIÓN</v>
          </cell>
          <cell r="C2185">
            <v>87333333</v>
          </cell>
          <cell r="D2185">
            <v>0</v>
          </cell>
          <cell r="E2185">
            <v>87333333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A2186" t="str">
            <v>D35020200140350200203020202008001</v>
          </cell>
          <cell r="B2186" t="str">
            <v>SERVICIOS DE INVESTIGACIÓN Y DESARROLLO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 t="str">
            <v>D3502020014035020020302020200800102</v>
          </cell>
          <cell r="B2187" t="str">
            <v>SERVICIOS DE INVESTIGACIÓN Y DESARROLLO EXPERIMENTAL EN CIENCIAS SOCIALES Y HUMANIDADES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A2188" t="str">
            <v>D35020200140350200203020202008003</v>
          </cell>
          <cell r="B2188" t="str">
            <v>OTROS SERVICIOS PROFESIONALES, CIENTÍFICOS Y TÉCNICOS</v>
          </cell>
          <cell r="C2188">
            <v>33000000</v>
          </cell>
          <cell r="D2188">
            <v>0</v>
          </cell>
          <cell r="E2188">
            <v>33000000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 t="str">
            <v>D3502020014035020020302020200800301</v>
          </cell>
          <cell r="B2189" t="str">
            <v>SERVICIOS DE CONSULTORÍA EN ADMINISTRACIÓN Y SERVICIOS DE GESTIÓN; SERVICIOS DE TECNOLOGÍA DE LA INFORMACIÓN</v>
          </cell>
          <cell r="C2189">
            <v>33000000</v>
          </cell>
          <cell r="D2189">
            <v>0</v>
          </cell>
          <cell r="E2189">
            <v>33000000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 t="str">
            <v>D3502020014035020020302020200800306</v>
          </cell>
          <cell r="B2190" t="str">
            <v>SERVICIOS DE PUBLICIDAD Y EL SUMINISTRO DE ESPACIO O TIEMPO PUBLICITARIOS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 t="str">
            <v>D3502020014035020020302020200800308</v>
          </cell>
          <cell r="B2191" t="str">
            <v>SERVICIOS FOTOGRÁFICOS Y SERVICIOS DE REVELADO FOTOGRÁFICO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 t="str">
            <v>D3502020014035020020302020200800309</v>
          </cell>
          <cell r="B2192" t="str">
            <v>OTROS SERVICIOS PROFESIONALES Y TÉCNICOS N.C.P.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 t="str">
            <v>D35020200140350200203020202008004</v>
          </cell>
          <cell r="B2193" t="str">
            <v>SERVICIOS DE TELECOMUNICACIONES, TRANSMISIÓN Y SUMINISTRO DE INFORMACIÓN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D3502020014035020020302020200800401</v>
          </cell>
          <cell r="B2194" t="str">
            <v>SERVICIOS DE TELEFONÍA Y OTRAS TELECOMUNICACIONES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D35020200140350200203020202008005</v>
          </cell>
          <cell r="B2195" t="str">
            <v>SERVICIOS DE SOPORTE</v>
          </cell>
          <cell r="C2195">
            <v>54333333</v>
          </cell>
          <cell r="D2195">
            <v>0</v>
          </cell>
          <cell r="E2195">
            <v>54333333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D3502020014035020020302020200800509</v>
          </cell>
          <cell r="B2196" t="str">
            <v>OTROS SERVICIOS AUXILIARES</v>
          </cell>
          <cell r="C2196">
            <v>54333333</v>
          </cell>
          <cell r="D2196">
            <v>0</v>
          </cell>
          <cell r="E2196">
            <v>54333333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D35020200140350200203020202010</v>
          </cell>
          <cell r="B2197" t="str">
            <v>VIÁTICOS DE LOS FUNCIONARIOS EN COMISIÓN</v>
          </cell>
          <cell r="C2197">
            <v>20750667</v>
          </cell>
          <cell r="D2197">
            <v>0</v>
          </cell>
          <cell r="E2197">
            <v>20750667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A2198" t="str">
            <v>D35020200140350200204</v>
          </cell>
          <cell r="B2198" t="str">
            <v>ESTABLECER ALIANZAS PARA LA COFINANCIACIÓN DE PROYECTOS DE DESARROLLO DE LA ACTIVIDAD ARTESANAL A NIVEL NACIONAL</v>
          </cell>
          <cell r="C2198">
            <v>0</v>
          </cell>
          <cell r="D2198">
            <v>553173557</v>
          </cell>
          <cell r="E2198">
            <v>553173557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D35020200140350200204020201</v>
          </cell>
          <cell r="B2199" t="str">
            <v>MATERIALES Y SUMINISTROS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 t="str">
            <v>D35020200140350200204020201000</v>
          </cell>
          <cell r="B2200" t="str">
            <v>AGRICULTURA, SILVICULTURA Y PRODUCTOS DE LA PESCA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A2201" t="str">
            <v>D35020200140350200204020201000001</v>
          </cell>
          <cell r="B2201" t="str">
            <v>PRODUCTOS DE LA AGRICULTURA Y LA HORTICULTURA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A2202" t="str">
            <v>D3502020014035020020402020100000109</v>
          </cell>
          <cell r="B2202" t="str">
            <v>PRODUCTOS DE FORRAJE, FIBRAS, PLANTAS VIVAS, FLORES Y CAPULLOS DE FLORES, TABACO EN RAMA Y CAUCHO NATURAL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D35020200140350200204020201000002</v>
          </cell>
          <cell r="B2203" t="str">
            <v>ANIMALES VIVOS Y PRODUCTOS ANIMALES (EXCEPTO LA CARNE)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 t="str">
            <v>D3502020014035020020402020100000209</v>
          </cell>
          <cell r="B2204" t="str">
            <v>OTROS PRODUCTOS ANIMALES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A2205" t="str">
            <v>D35020200140350200204020201000003</v>
          </cell>
          <cell r="B2205" t="str">
            <v>PRODUCTOS DE LA SILVICULTURA Y DE LA EXPLOTACIÓN FORESTAL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 t="str">
            <v>D3502020014035020020402020100000301</v>
          </cell>
          <cell r="B2206" t="str">
            <v>MADERA EN BRUTO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 t="str">
            <v>D35020200140350200204020201002</v>
          </cell>
          <cell r="B2207" t="str">
            <v>PRODUCTOS ALIMENTICIOS, BEBIDAS Y TABACO; TEXTILES, PRENDAS DE VESTIR Y PRODUCTOS DE CUERO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 t="str">
            <v>D35020200140350200204020201002001</v>
          </cell>
          <cell r="B2208" t="str">
            <v>CARNE, PESCADO, FRUTAS, HORTALIZAS, ACEITES Y GRASAS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 t="str">
            <v>D3502020014035020020402020100200105</v>
          </cell>
          <cell r="B2209" t="str">
            <v>ACEITES Y GRASAS ANIMALES Y VEGETALES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 t="str">
            <v>D3502020014035020020402020100200107</v>
          </cell>
          <cell r="B2210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A2211" t="str">
            <v>D35020200140350200204020201002006</v>
          </cell>
          <cell r="B2211" t="str">
            <v>HILADOS E HILOS; TEJIDOS DE FIBRAS TEXTILES INCLUSO AFELPADOS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A2212" t="str">
            <v>D35020200140350200204020201002007</v>
          </cell>
          <cell r="B2212" t="str">
            <v>ARTÍCULOS TEXTILES (EXCEPTO PRENDAS DE VESTIR)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 t="str">
            <v>D35020200140350200204020201002008</v>
          </cell>
          <cell r="B2213" t="str">
            <v>DOTACIÓN (PRENDAS DE VESTIR Y CALZADO)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A2214" t="str">
            <v>D35020200140350200204020201002009</v>
          </cell>
          <cell r="B2214" t="str">
            <v>CUERO Y PRODUCTOS DE CUERO; CALZADO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A2215" t="str">
            <v>D35020200140350200204020201003</v>
          </cell>
          <cell r="B2215" t="str">
            <v>OTROS BIENES TRANSPORTABLES (EXCEPTO PRODUCTOS METÁLICOS, MAQUINARIA Y EQUIPO)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 t="str">
            <v>D35020200140350200204020201003001</v>
          </cell>
          <cell r="B2216" t="str">
            <v>PRODUCTOS DE MADERA, CORCHO, CESTERÍA Y ESPARTERÍA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 t="str">
            <v>D35020200140350200204020201003002</v>
          </cell>
          <cell r="B2217" t="str">
            <v>PASTA O PULPA, PAPEL Y PRODUCTOS DE PAPEL; IMPRESOS Y ARTÍCULOS RELACIONADOS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A2218" t="str">
            <v>D3502020014035020020402020100300201</v>
          </cell>
          <cell r="B2218" t="str">
            <v>PASTA DE PAPEL, PAPEL Y CARTÓN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 t="str">
            <v>D35020200140350200204020201003004</v>
          </cell>
          <cell r="B2219" t="str">
            <v>QUÍMICOS BÁSICOS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 t="str">
            <v>D3502020014035020020402020100300407</v>
          </cell>
          <cell r="B2220" t="str">
            <v>PLÁSTICOS EN FORMAS PRIMARIAS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D35020200140350200204020201003005</v>
          </cell>
          <cell r="B2221" t="str">
            <v>OTROS PRODUCTOS QUÍMICOS; FIBRAS ARTIFICIALES (O FIBRAS INDUSTRIALES HECHAS POR EL HOMBRE)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D3502020014035020020402020100300501</v>
          </cell>
          <cell r="B2222" t="str">
            <v>PINTURAS Y BARNICES Y PRODUCTOS RELACIONADOS; COLORES PARA LA PINTURA ARTÍSTICA; TINTAS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D3502020014035020020402020100300504</v>
          </cell>
          <cell r="B2223" t="str">
            <v>PRODUCTOS QUÍMICOS N.C.P.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D35020200140350200204020201003006</v>
          </cell>
          <cell r="B2224" t="str">
            <v>PRODUCTOS DE CAUCHO Y PLÁSTICO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A2225" t="str">
            <v>D3502020014035020020402020100300602</v>
          </cell>
          <cell r="B2225" t="str">
            <v>OTROS PRODUCTOS DE CAUCHO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D35020200140350200204020201003007</v>
          </cell>
          <cell r="B2226" t="str">
            <v>VIDRIO Y PRODUCTOS DE VIDRIO Y OTROS PRODUCTOS NO METÁLICOS N.C.P.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A2227" t="str">
            <v>D3502020014035020020402020100300701</v>
          </cell>
          <cell r="B2227" t="str">
            <v>VIDRIO Y PRODUCTOS DE VIDRIO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D3502020014035020020402020100300709</v>
          </cell>
          <cell r="B2228" t="str">
            <v>OTROS PRODUCTOS MINERALES NO METÁLICOS N.C.P.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A2229" t="str">
            <v>D35020200140350200204020201003008</v>
          </cell>
          <cell r="B2229" t="str">
            <v>OTROS BIENES TRANSPORTABLES N.C.P.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D3502020014035020020402020100300801</v>
          </cell>
          <cell r="B2230" t="str">
            <v>MUEBLES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D3502020014035020020402020100300809</v>
          </cell>
          <cell r="B2231" t="str">
            <v>OTROS ARTÍCULOS MANUFACTURADOS N.C.P.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 t="str">
            <v>D35020200140350200204020201004</v>
          </cell>
          <cell r="B2232" t="str">
            <v>PRODUCTOS METÁLICOS Y PAQUETES DE SOFTWARE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A2233" t="str">
            <v>D35020200140350200204020201004001</v>
          </cell>
          <cell r="B2233" t="str">
            <v>METALES BÁSICOS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A2234" t="str">
            <v>D35020200140350200204020201004002</v>
          </cell>
          <cell r="B2234" t="str">
            <v>PRODUCTOS METÁLICOS ELABORADOS (EXCEPTO MAQUINARIA Y EQUIPO)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 t="str">
            <v>D35020200140350200204020201004003</v>
          </cell>
          <cell r="B2235" t="str">
            <v>MAQUINARIA PARA USO GENERAL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 t="str">
            <v>D3502020014035020020402020100400301</v>
          </cell>
          <cell r="B2236" t="str">
            <v>MOTORES Y TURBINAS Y SUS PARTES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A2237" t="str">
            <v>D35020200140350200204020201004004</v>
          </cell>
          <cell r="B2237" t="str">
            <v>MAQUINARIA PARA USOS ESPECIALES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A2238" t="str">
            <v>D3502020014035020020402020100400402</v>
          </cell>
          <cell r="B2238" t="str">
            <v>MÁQUINAS HERRAMIENTAS Y SUS PARTES, PIEZAS Y ACCESORIOS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 t="str">
            <v>D3502020014035020020402020100400403</v>
          </cell>
          <cell r="B2239" t="str">
            <v>MAQUINARIA PARA LA INDUSTRIA METALÚRGICA Y SUS PARTES Y PIEZAS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 t="str">
            <v>D3502020014035020020402020100400404</v>
          </cell>
          <cell r="B2240" t="str">
            <v>MAQUINARIA PARA LA MINERÍA, LA EXPLOTACIÓN DE CANTERAS Y LA CONSTRUCCIÓN Y SUS PARTES Y PIEZAS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 t="str">
            <v>D3502020014035020020402020100400405</v>
          </cell>
          <cell r="B2241" t="str">
            <v>MAQUINARIA PARA LA ELABORACIÓN DE ALIMENTOS, BEBIDAS Y TABACO, Y SUS PARTES Y PIEZAS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 t="str">
            <v>D3502020014035020020402020100400406</v>
          </cell>
          <cell r="B2242" t="str">
            <v>MAQUINARIA PARA LA FABRICACIÓN DE TEXTILES, PRENDAS DE VESTIR Y ARTÍCULOS DE CUERO, Y SUS PARTES Y PIEZAS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 t="str">
            <v>D3502020014035020020402020100400409</v>
          </cell>
          <cell r="B2243" t="str">
            <v>OTRA MAQUINARIA PARA USOS ESPECIALES Y SUS PARTES Y PIEZAS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 t="str">
            <v>D35020200140350200204020201004006</v>
          </cell>
          <cell r="B2244" t="str">
            <v>MAQUINARIA Y APARATOS ELÉCTRICOS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 t="str">
            <v>D3502020014035020020402020100400605</v>
          </cell>
          <cell r="B2245" t="str">
            <v>LÁMPARAS ELÉCTRICAS DE INCANDESCENCIA O DESCARGA; LÁMPARAS DE ARCO, EQUIPO PARA ALUMBRADO ELÉCTRICO; SUS PARTES Y PIEZAS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 t="str">
            <v>D3502020014035020020402020100400609</v>
          </cell>
          <cell r="B2246" t="str">
            <v>OTRO EQUIPO ELÉCTRICO Y SUS PARTES Y PIEZAS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A2247" t="str">
            <v>D35020200140350200204020202</v>
          </cell>
          <cell r="B2247" t="str">
            <v>ADQUISICIÓN DE SERVICIOS</v>
          </cell>
          <cell r="C2247">
            <v>0</v>
          </cell>
          <cell r="D2247">
            <v>553173557</v>
          </cell>
          <cell r="E2247">
            <v>553173557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A2248" t="str">
            <v>D35020200140350200204020202005</v>
          </cell>
          <cell r="B2248" t="str">
            <v>SERVICIOS DE LA CONSTRUCCIÓN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D35020200140350200204020202005004</v>
          </cell>
          <cell r="B2249" t="str">
            <v>SERVICIOS DE CONSTRUCCIÓN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D3502020014035020020402020200500404</v>
          </cell>
          <cell r="B2250" t="str">
            <v>MONTAJE Y ERECCIÓN DE CONSTRUCCIONES PREFABRICADAS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 t="str">
            <v>D3502020014035020020402020200500406</v>
          </cell>
          <cell r="B2251" t="str">
            <v>SERVICIOS DE INSTALACIONES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 t="str">
            <v>D35020200140350200204020202006</v>
          </cell>
          <cell r="B2252" t="str">
            <v>SERVICIOS DE ALOJAMIENTO; SERVICIOS DE SUMINISTRO DE COMIDAS Y BEBIDAS; SERVICIOS DE TRANSPORTE; Y SERVICIOS DE DISTRIBUCIÓN DE ELECTRICIDAD, GAS Y AGUA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D35020200140350200204020202006003</v>
          </cell>
          <cell r="B2253" t="str">
            <v>ALOJAMIENTO; SERVICIOS DE SUMINISTROS DE COMIDAS Y BEBIDAS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 t="str">
            <v>D3502020014035020020402020200600301</v>
          </cell>
          <cell r="B2254" t="str">
            <v>SERVICIOS DE ALOJAMIENTO PARA ESTANCIAS CORTAS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D3502020014035020020402020200600303</v>
          </cell>
          <cell r="B2255" t="str">
            <v>SERVICIOS DE SUMINISTRO DE COMIDAS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D35020200140350200204020202006004</v>
          </cell>
          <cell r="B2256" t="str">
            <v>SERVICIOS DE TRANSPORTE DE PASAJEROS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D35020200140350200204020202006005</v>
          </cell>
          <cell r="B2257" t="str">
            <v>SERVICIOS DE TRANSPORTE DE CARGA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D3502020014035020020402020200600501</v>
          </cell>
          <cell r="B2258" t="str">
            <v>SERVICIOS DE TRANSPORTE DE CARGA POR VÍA TERRESTRE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 t="str">
            <v>D35020200140350200204020202006008</v>
          </cell>
          <cell r="B2259" t="str">
            <v>SERVICIOS POSTALES Y DE MENSAJERÍA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A2260" t="str">
            <v>D35020200140350200204020202008</v>
          </cell>
          <cell r="B2260" t="str">
            <v>SERVICIOS PRESTADOS A LAS EMPRESAS Y SERVICIOS DE PRODUCCIÓN</v>
          </cell>
          <cell r="C2260">
            <v>0</v>
          </cell>
          <cell r="D2260">
            <v>553173557</v>
          </cell>
          <cell r="E2260">
            <v>553173557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A2261" t="str">
            <v>D35020200140350200204020202008001</v>
          </cell>
          <cell r="B2261" t="str">
            <v>SERVICIOS DE INVESTIGACIÓN Y DESARROLLO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A2262" t="str">
            <v>D3502020014035020020402020200800102</v>
          </cell>
          <cell r="B2262" t="str">
            <v>SERVICIOS DE INVESTIGACIÓN Y DESARROLLO EXPERIMENTAL EN CIENCIAS SOCIALES Y HUMANIDADES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A2263" t="str">
            <v>D35020200140350200204020202008003</v>
          </cell>
          <cell r="B2263" t="str">
            <v>OTROS SERVICIOS PROFESIONALES, CIENTÍFICOS Y TÉCNICOS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A2264" t="str">
            <v>D3502020014035020020402020200800301</v>
          </cell>
          <cell r="B2264" t="str">
            <v>SERVICIOS DE CONSULTORÍA EN ADMINISTRACIÓN Y SERVICIOS DE GESTIÓN; SERVICIOS DE TECNOLOGÍA DE LA INFORMACIÓN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A2265" t="str">
            <v>D3502020014035020020402020200800306</v>
          </cell>
          <cell r="B2265" t="str">
            <v>SERVICIOS DE PUBLICIDAD Y EL SUMINISTRO DE ESPACIO O TIEMPO PUBLICITARIOS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A2266" t="str">
            <v>D3502020014035020020402020200800308</v>
          </cell>
          <cell r="B2266" t="str">
            <v>SERVICIOS FOTOGRÁFICOS Y SERVICIOS DE REVELADO FOTOGRÁFICO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A2267" t="str">
            <v>D3502020014035020020402020200800309</v>
          </cell>
          <cell r="B2267" t="str">
            <v>OTROS SERVICIOS PROFESIONALES Y TÉCNICOS N.C.P.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A2268" t="str">
            <v>D35020200140350200204020202008004</v>
          </cell>
          <cell r="B2268" t="str">
            <v>SERVICIOS DE TELECOMUNICACIONES, TRANSMISIÓN Y SUMINISTRO DE INFORMACIÓN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A2269" t="str">
            <v>D3502020014035020020402020200800401</v>
          </cell>
          <cell r="B2269" t="str">
            <v>SERVICIOS DE TELEFONÍA Y OTRAS TELECOMUNICACIONES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A2270" t="str">
            <v>D35020200140350200204020202008005</v>
          </cell>
          <cell r="B2270" t="str">
            <v>SERVICIOS DE SOPORTE</v>
          </cell>
          <cell r="C2270">
            <v>0</v>
          </cell>
          <cell r="D2270">
            <v>553173557</v>
          </cell>
          <cell r="E2270">
            <v>553173557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A2271" t="str">
            <v>D3502020014035020020402020200800509</v>
          </cell>
          <cell r="B2271" t="str">
            <v>OTROS SERVICIOS AUXILIARES</v>
          </cell>
          <cell r="C2271">
            <v>0</v>
          </cell>
          <cell r="D2271">
            <v>553173557</v>
          </cell>
          <cell r="E2271">
            <v>553173557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A2272" t="str">
            <v>D35020200140350200204020202010</v>
          </cell>
          <cell r="B2272" t="str">
            <v>VIÁTICOS DE LOS FUNCIONARIOS EN COMISIÓN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A2273" t="str">
            <v>D350202001403502003</v>
          </cell>
          <cell r="B2273" t="str">
            <v>SERVICIOS DE APOYO PARA EL FOMENTO DE CAPACIDADES EN ECONOMÍA CIRCULARY SOSTENIBILIDAD (PRODUCTO PRINCIPAL DEL PROYECTO)</v>
          </cell>
          <cell r="C2273">
            <v>717406340</v>
          </cell>
          <cell r="D2273">
            <v>0</v>
          </cell>
          <cell r="E2273">
            <v>717406340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A2274" t="str">
            <v>D35020200140350200305</v>
          </cell>
          <cell r="B2274" t="str">
            <v>POTENCIAR LAS CAPACIDADES DE DISEÑO, PRODUCCIÓN, COMERCIALIZACIÓN Y REINVERSIÓN, A TRAVÉS DE LOS LABORATORIOS DE GESTIÓN SOCIAL, INNOVACIÓN Y CREATIVIDAD PARA EL CRECIMIENTO DEL SECTOR</v>
          </cell>
          <cell r="C2274">
            <v>532406340</v>
          </cell>
          <cell r="D2274">
            <v>0</v>
          </cell>
          <cell r="E2274">
            <v>532406340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D35020200140350200305020201</v>
          </cell>
          <cell r="B2275" t="str">
            <v>MATERIALES Y SUMINISTROS</v>
          </cell>
          <cell r="C2275">
            <v>124406340</v>
          </cell>
          <cell r="D2275">
            <v>0</v>
          </cell>
          <cell r="E2275">
            <v>124406340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D35020200140350200305020201000</v>
          </cell>
          <cell r="B2276" t="str">
            <v>AGRICULTURA, SILVICULTURA Y PRODUCTOS DE LA PESCA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D35020200140350200305020201000001</v>
          </cell>
          <cell r="B2277" t="str">
            <v>PRODUCTOS DE LA AGRICULTURA Y LA HORTICULTURA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D3502020014035020030502020100000109</v>
          </cell>
          <cell r="B2278" t="str">
            <v>PRODUCTOS DE FORRAJE, FIBRAS, PLANTAS VIVAS, FLORES Y CAPULLOS DE FLORES, TABACO EN RAMA Y CAUCHO NATURAL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A2279" t="str">
            <v>D35020200140350200305020201000002</v>
          </cell>
          <cell r="B2279" t="str">
            <v>ANIMALES VIVOS Y PRODUCTOS ANIMALES (EXCEPTO LA CARNE)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D3502020014035020030502020100000209</v>
          </cell>
          <cell r="B2280" t="str">
            <v>OTROS PRODUCTOS ANIMALES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A2281" t="str">
            <v>D35020200140350200305020201000003</v>
          </cell>
          <cell r="B2281" t="str">
            <v>PRODUCTOS DE LA SILVICULTURA Y DE LA EXPLOTACIÓN FORESTAL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D3502020014035020030502020100000301</v>
          </cell>
          <cell r="B2282" t="str">
            <v>MADERA EN BRUTO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D35020200140350200305020201002</v>
          </cell>
          <cell r="B2283" t="str">
            <v>PRODUCTOS ALIMENTICIOS, BEBIDAS Y TABACO; TEXTILES, PRENDAS DE VESTIR Y PRODUCTOS DE CUERO</v>
          </cell>
          <cell r="C2283">
            <v>124406340</v>
          </cell>
          <cell r="D2283">
            <v>0</v>
          </cell>
          <cell r="E2283">
            <v>124406340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D35020200140350200305020201002001</v>
          </cell>
          <cell r="B2284" t="str">
            <v>CARNE, PESCADO, FRUTAS, HORTALIZAS, ACEITES Y GRASAS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D3502020014035020030502020100200105</v>
          </cell>
          <cell r="B2285" t="str">
            <v>ACEITES Y GRASAS ANIMALES Y VEGETALES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A2286" t="str">
            <v>D3502020014035020030502020100200107</v>
          </cell>
          <cell r="B2286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A2287" t="str">
            <v>D35020200140350200305020201002006</v>
          </cell>
          <cell r="B2287" t="str">
            <v>HILADOS E HILOS; TEJIDOS DE FIBRAS TEXTILES INCLUSO AFELPADOS</v>
          </cell>
          <cell r="C2287">
            <v>124406340</v>
          </cell>
          <cell r="D2287">
            <v>0</v>
          </cell>
          <cell r="E2287">
            <v>124406340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A2288" t="str">
            <v>D35020200140350200305020201002007</v>
          </cell>
          <cell r="B2288" t="str">
            <v>ARTÍCULOS TEXTILES (EXCEPTO PRENDAS DE VESTIR)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A2289" t="str">
            <v>D35020200140350200305020201002008</v>
          </cell>
          <cell r="B2289" t="str">
            <v>DOTACIÓN (PRENDAS DE VESTIR Y CALZADO)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A2290" t="str">
            <v>D35020200140350200305020201002009</v>
          </cell>
          <cell r="B2290" t="str">
            <v>CUERO Y PRODUCTOS DE CUERO; CALZADO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A2291" t="str">
            <v>D35020200140350200305020201003</v>
          </cell>
          <cell r="B2291" t="str">
            <v>OTROS BIENES TRANSPORTABLES (EXCEPTO PRODUCTOS METÁLICOS, MAQUINARIA Y EQUIPO)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A2292" t="str">
            <v>D35020200140350200305020201003001</v>
          </cell>
          <cell r="B2292" t="str">
            <v>PRODUCTOS DE MADERA, CORCHO, CESTERÍA Y ESPARTERÍA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A2293" t="str">
            <v>D35020200140350200305020201003002</v>
          </cell>
          <cell r="B2293" t="str">
            <v>PASTA O PULPA, PAPEL Y PRODUCTOS DE PAPEL; IMPRESOS Y ARTÍCULOS RELACIONADOS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A2294" t="str">
            <v>D3502020014035020030502020100300201</v>
          </cell>
          <cell r="B2294" t="str">
            <v>PASTA DE PAPEL, PAPEL Y CARTÓN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A2295" t="str">
            <v>D35020200140350200305020201003004</v>
          </cell>
          <cell r="B2295" t="str">
            <v>QUÍMICOS BÁSICOS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A2296" t="str">
            <v>D3502020014035020030502020100300407</v>
          </cell>
          <cell r="B2296" t="str">
            <v>PLÁSTICOS EN FORMAS PRIMARIAS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A2297" t="str">
            <v>D35020200140350200305020201003005</v>
          </cell>
          <cell r="B2297" t="str">
            <v>OTROS PRODUCTOS QUÍMICOS; FIBRAS ARTIFICIALES (O FIBRAS INDUSTRIALES HECHAS POR EL HOMBRE)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A2298" t="str">
            <v>D3502020014035020030502020100300501</v>
          </cell>
          <cell r="B2298" t="str">
            <v>PINTURAS Y BARNICES Y PRODUCTOS RELACIONADOS; COLORES PARA LA PINTURA ARTÍSTICA; TINTAS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A2299" t="str">
            <v>D3502020014035020030502020100300504</v>
          </cell>
          <cell r="B2299" t="str">
            <v>PRODUCTOS QUÍMICOS N.C.P.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A2300" t="str">
            <v>D35020200140350200305020201003006</v>
          </cell>
          <cell r="B2300" t="str">
            <v>PRODUCTOS DE CAUCHO Y PLÁSTICO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A2301" t="str">
            <v>D3502020014035020030502020100300602</v>
          </cell>
          <cell r="B2301" t="str">
            <v>OTROS PRODUCTOS DE CAUCHO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D35020200140350200305020201003007</v>
          </cell>
          <cell r="B2302" t="str">
            <v>VIDRIO Y PRODUCTOS DE VIDRIO Y OTROS PRODUCTOS NO METÁLICOS N.C.P.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D3502020014035020030502020100300701</v>
          </cell>
          <cell r="B2303" t="str">
            <v>VIDRIO Y PRODUCTOS DE VIDRIO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D3502020014035020030502020100300709</v>
          </cell>
          <cell r="B2304" t="str">
            <v>OTROS PRODUCTOS MINERALES NO METÁLICOS N.C.P.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D35020200140350200305020201003008</v>
          </cell>
          <cell r="B2305" t="str">
            <v>OTROS BIENES TRANSPORTABLES N.C.P.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A2306" t="str">
            <v>D3502020014035020030502020100300801</v>
          </cell>
          <cell r="B2306" t="str">
            <v>MUEBLES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D3502020014035020030502020100300809</v>
          </cell>
          <cell r="B2307" t="str">
            <v>OTROS ARTÍCULOS MANUFACTURADOS N.C.P.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A2308" t="str">
            <v>D35020200140350200305020201004</v>
          </cell>
          <cell r="B2308" t="str">
            <v>PRODUCTOS METÁLICOS Y PAQUETES DE SOFTWARE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A2309" t="str">
            <v>D35020200140350200305020201004001</v>
          </cell>
          <cell r="B2309" t="str">
            <v>METALES BÁSICOS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D35020200140350200305020201004002</v>
          </cell>
          <cell r="B2310" t="str">
            <v>PRODUCTOS METÁLICOS ELABORADOS (EXCEPTO MAQUINARIA Y EQUIPO)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D35020200140350200305020201004003</v>
          </cell>
          <cell r="B2311" t="str">
            <v>MAQUINARIA PARA USO GENERAL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A2312" t="str">
            <v>D3502020014035020030502020100400301</v>
          </cell>
          <cell r="B2312" t="str">
            <v>MOTORES Y TURBINAS Y SUS PARTES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A2313" t="str">
            <v>D35020200140350200305020201004004</v>
          </cell>
          <cell r="B2313" t="str">
            <v>MAQUINARIA PARA USOS ESPECIALES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A2314" t="str">
            <v>D3502020014035020030502020100400402</v>
          </cell>
          <cell r="B2314" t="str">
            <v>MÁQUINAS HERRAMIENTAS Y SUS PARTES, PIEZAS Y ACCESORIOS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A2315" t="str">
            <v>D3502020014035020030502020100400403</v>
          </cell>
          <cell r="B2315" t="str">
            <v>MAQUINARIA PARA LA INDUSTRIA METALÚRGICA Y SUS PARTES Y PIEZAS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A2316" t="str">
            <v>D3502020014035020030502020100400404</v>
          </cell>
          <cell r="B2316" t="str">
            <v>MAQUINARIA PARA LA MINERÍA, LA EXPLOTACIÓN DE CANTERAS Y LA CONSTRUCCIÓN Y SUS PARTES Y PIEZAS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A2317" t="str">
            <v>D3502020014035020030502020100400405</v>
          </cell>
          <cell r="B2317" t="str">
            <v>MAQUINARIA PARA LA ELABORACIÓN DE ALIMENTOS, BEBIDAS Y TABACO, Y SUS PARTES Y PIEZAS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A2318" t="str">
            <v>D3502020014035020030502020100400406</v>
          </cell>
          <cell r="B2318" t="str">
            <v>MAQUINARIA PARA LA FABRICACIÓN DE TEXTILES, PRENDAS DE VESTIR Y ARTÍCULOS DE CUERO, Y SUS PARTES Y PIEZAS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A2319" t="str">
            <v>D3502020014035020030502020100400409</v>
          </cell>
          <cell r="B2319" t="str">
            <v>OTRA MAQUINARIA PARA USOS ESPECIALES Y SUS PARTES Y PIEZAS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A2320" t="str">
            <v>D35020200140350200305020201004006</v>
          </cell>
          <cell r="B2320" t="str">
            <v>MAQUINARIA Y APARATOS ELÉCTRICOS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 t="str">
            <v>D3502020014035020030502020100400605</v>
          </cell>
          <cell r="B2321" t="str">
            <v>LÁMPARAS ELÉCTRICAS DE INCANDESCENCIA O DESCARGA; LÁMPARAS DE ARCO, EQUIPO PARA ALUMBRADO ELÉCTRICO; SUS PARTES Y PIEZAS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 t="str">
            <v>D3502020014035020030502020100400609</v>
          </cell>
          <cell r="B2322" t="str">
            <v>OTRO EQUIPO ELÉCTRICO Y SUS PARTES Y PIEZAS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 t="str">
            <v>D35020200140350200305020202</v>
          </cell>
          <cell r="B2323" t="str">
            <v>ADQUISICIÓN DE SERVICIOS</v>
          </cell>
          <cell r="C2323">
            <v>408000000</v>
          </cell>
          <cell r="D2323">
            <v>0</v>
          </cell>
          <cell r="E2323">
            <v>408000000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 t="str">
            <v>D35020200140350200305020202005</v>
          </cell>
          <cell r="B2324" t="str">
            <v>SERVICIOS DE LA CONSTRUCCIÓN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 t="str">
            <v>D35020200140350200305020202005004</v>
          </cell>
          <cell r="B2325" t="str">
            <v>SERVICIOS DE CONSTRUCCIÓN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 t="str">
            <v>D3502020014035020030502020200500404</v>
          </cell>
          <cell r="B2326" t="str">
            <v>MONTAJE Y ERECCIÓN DE CONSTRUCCIONES PREFABRICADAS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 t="str">
            <v>D3502020014035020030502020200500406</v>
          </cell>
          <cell r="B2327" t="str">
            <v>SERVICIOS DE INSTALACIONES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 t="str">
            <v>D35020200140350200305020202006</v>
          </cell>
          <cell r="B2328" t="str">
            <v>SERVICIOS DE ALOJAMIENTO; SERVICIOS DE SUMINISTRO DE COMIDAS Y BEBIDAS; SERVICIOS DE TRANSPORTE; Y SERVICIOS DE DISTRIBUCIÓN DE ELECTRICIDAD, GAS Y AGUA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 t="str">
            <v>D35020200140350200305020202006003</v>
          </cell>
          <cell r="B2329" t="str">
            <v>ALOJAMIENTO; SERVICIOS DE SUMINISTROS DE COMIDAS Y BEBIDAS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D3502020014035020030502020200600301</v>
          </cell>
          <cell r="B2330" t="str">
            <v>SERVICIOS DE ALOJAMIENTO PARA ESTANCIAS CORTAS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D3502020014035020030502020200600303</v>
          </cell>
          <cell r="B2331" t="str">
            <v>SERVICIOS DE SUMINISTRO DE COMIDAS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 t="str">
            <v>D35020200140350200305020202006004</v>
          </cell>
          <cell r="B2332" t="str">
            <v>SERVICIOS DE TRANSPORTE DE PASAJEROS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 t="str">
            <v>D35020200140350200305020202006005</v>
          </cell>
          <cell r="B2333" t="str">
            <v>SERVICIOS DE TRANSPORTE DE CARGA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D3502020014035020030502020200600501</v>
          </cell>
          <cell r="B2334" t="str">
            <v>SERVICIOS DE TRANSPORTE DE CARGA POR VÍA TERRESTRE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D35020200140350200305020202006008</v>
          </cell>
          <cell r="B2335" t="str">
            <v>SERVICIOS POSTALES Y DE MENSAJERÍA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D35020200140350200305020202008</v>
          </cell>
          <cell r="B2336" t="str">
            <v>SERVICIOS PRESTADOS A LAS EMPRESAS Y SERVICIOS DE PRODUCCIÓN</v>
          </cell>
          <cell r="C2336">
            <v>408000000</v>
          </cell>
          <cell r="D2336">
            <v>0</v>
          </cell>
          <cell r="E2336">
            <v>408000000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A2337" t="str">
            <v>D35020200140350200305020202008001</v>
          </cell>
          <cell r="B2337" t="str">
            <v>SERVICIOS DE INVESTIGACIÓN Y DESARROLLO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D3502020014035020030502020200800102</v>
          </cell>
          <cell r="B2338" t="str">
            <v>SERVICIOS DE INVESTIGACIÓN Y DESARROLLO EXPERIMENTAL EN CIENCIAS SOCIALES Y HUMANIDADES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A2339" t="str">
            <v>D35020200140350200305020202008003</v>
          </cell>
          <cell r="B2339" t="str">
            <v>OTROS SERVICIOS PROFESIONALES, CIENTÍFICOS Y TÉCNICOS</v>
          </cell>
          <cell r="C2339">
            <v>408000000</v>
          </cell>
          <cell r="D2339">
            <v>0</v>
          </cell>
          <cell r="E2339">
            <v>408000000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A2340" t="str">
            <v>D3502020014035020030502020200800301</v>
          </cell>
          <cell r="B2340" t="str">
            <v>SERVICIOS DE CONSULTORÍA EN ADMINISTRACIÓN Y SERVICIOS DE GESTIÓN; SERVICIOS DE TECNOLOGÍA DE LA INFORMACIÓN</v>
          </cell>
          <cell r="C2340">
            <v>237000000</v>
          </cell>
          <cell r="D2340">
            <v>0</v>
          </cell>
          <cell r="E2340">
            <v>237000000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A2341" t="str">
            <v>D3502020014035020030502020200800306</v>
          </cell>
          <cell r="B2341" t="str">
            <v>SERVICIOS DE PUBLICIDAD Y EL SUMINISTRO DE ESPACIO O TIEMPO PUBLICITARIOS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A2342" t="str">
            <v>D3502020014035020030502020200800308</v>
          </cell>
          <cell r="B2342" t="str">
            <v>SERVICIOS FOTOGRÁFICOS Y SERVICIOS DE REVELADO FOTOGRÁFICO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 t="str">
            <v>D3502020014035020030502020200800309</v>
          </cell>
          <cell r="B2343" t="str">
            <v>OTROS SERVICIOS PROFESIONALES Y TÉCNICOS N.C.P.</v>
          </cell>
          <cell r="C2343">
            <v>171000000</v>
          </cell>
          <cell r="D2343">
            <v>0</v>
          </cell>
          <cell r="E2343">
            <v>171000000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A2344" t="str">
            <v>D35020200140350200305020202008004</v>
          </cell>
          <cell r="B2344" t="str">
            <v>SERVICIOS DE TELECOMUNICACIONES, TRANSMISIÓN Y SUMINISTRO DE INFORMACIÓN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A2345" t="str">
            <v>D3502020014035020030502020200800401</v>
          </cell>
          <cell r="B2345" t="str">
            <v>SERVICIOS DE TELEFONÍA Y OTRAS TELECOMUNICACIONES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 t="str">
            <v>D35020200140350200305020202008005</v>
          </cell>
          <cell r="B2346" t="str">
            <v>SERVICIOS DE SOPORTE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 t="str">
            <v>D3502020014035020030502020200800509</v>
          </cell>
          <cell r="B2347" t="str">
            <v>OTROS SERVICIOS AUXILIARES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 t="str">
            <v>D35020200140350200305020202010</v>
          </cell>
          <cell r="B2348" t="str">
            <v>VIÁTICOS DE LOS FUNCIONARIOS EN COMISIÓN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 t="str">
            <v>D35020200140350200306</v>
          </cell>
          <cell r="B2349" t="str">
            <v>APOYAR LAS ESTRATEGIAS DE PROMOCIÓN Y DIVULGACIÓN DE LA ACTIVIDAD ARTESANAL</v>
          </cell>
          <cell r="C2349">
            <v>185000000</v>
          </cell>
          <cell r="D2349">
            <v>0</v>
          </cell>
          <cell r="E2349">
            <v>185000000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 t="str">
            <v>D35020200140350200306020201</v>
          </cell>
          <cell r="B2350" t="str">
            <v>MATERIALES Y SUMINISTROS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A2351" t="str">
            <v>D35020200140350200306020201000</v>
          </cell>
          <cell r="B2351" t="str">
            <v>AGRICULTURA, SILVICULTURA Y PRODUCTOS DE LA PESCA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 t="str">
            <v>D35020200140350200306020201000001</v>
          </cell>
          <cell r="B2352" t="str">
            <v>PRODUCTOS DE LA AGRICULTURA Y LA HORTICULTURA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A2353" t="str">
            <v>D3502020014035020030602020100000109</v>
          </cell>
          <cell r="B2353" t="str">
            <v>PRODUCTOS DE FORRAJE, FIBRAS, PLANTAS VIVAS, FLORES Y CAPULLOS DE FLORES, TABACO EN RAMA Y CAUCHO NATURAL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A2354" t="str">
            <v>D35020200140350200306020201000002</v>
          </cell>
          <cell r="B2354" t="str">
            <v>ANIMALES VIVOS Y PRODUCTOS ANIMALES (EXCEPTO LA CARNE)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A2355" t="str">
            <v>D3502020014035020030602020100000209</v>
          </cell>
          <cell r="B2355" t="str">
            <v>OTROS PRODUCTOS ANIMALES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D35020200140350200306020201000003</v>
          </cell>
          <cell r="B2356" t="str">
            <v>PRODUCTOS DE LA SILVICULTURA Y DE LA EXPLOTACIÓN FORESTAL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D3502020014035020030602020100000301</v>
          </cell>
          <cell r="B2357" t="str">
            <v>MADERA EN BRUTO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D35020200140350200306020201002</v>
          </cell>
          <cell r="B2358" t="str">
            <v>PRODUCTOS ALIMENTICIOS, BEBIDAS Y TABACO; TEXTILES, PRENDAS DE VESTIR Y PRODUCTOS DE CUERO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D35020200140350200306020201002001</v>
          </cell>
          <cell r="B2359" t="str">
            <v>CARNE, PESCADO, FRUTAS, HORTALIZAS, ACEITES Y GRASAS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 t="str">
            <v>D3502020014035020030602020100200105</v>
          </cell>
          <cell r="B2360" t="str">
            <v>ACEITES Y GRASAS ANIMALES Y VEGETALES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D3502020014035020030602020100200107</v>
          </cell>
          <cell r="B2361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D35020200140350200306020201002006</v>
          </cell>
          <cell r="B2362" t="str">
            <v>HILADOS E HILOS; TEJIDOS DE FIBRAS TEXTILES INCLUSO AFELPADOS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D35020200140350200306020201002007</v>
          </cell>
          <cell r="B2363" t="str">
            <v>ARTÍCULOS TEXTILES (EXCEPTO PRENDAS DE VESTIR)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D35020200140350200306020201002008</v>
          </cell>
          <cell r="B2364" t="str">
            <v>DOTACIÓN (PRENDAS DE VESTIR Y CALZADO)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D35020200140350200306020201002009</v>
          </cell>
          <cell r="B2365" t="str">
            <v>CUERO Y PRODUCTOS DE CUERO; CALZADO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 t="str">
            <v>D35020200140350200306020201003</v>
          </cell>
          <cell r="B2366" t="str">
            <v>OTROS BIENES TRANSPORTABLES (EXCEPTO PRODUCTOS METÁLICOS, MAQUINARIA Y EQUIPO)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A2367" t="str">
            <v>D35020200140350200306020201003001</v>
          </cell>
          <cell r="B2367" t="str">
            <v>PRODUCTOS DE MADERA, CORCHO, CESTERÍA Y ESPARTERÍA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A2368" t="str">
            <v>D35020200140350200306020201003002</v>
          </cell>
          <cell r="B2368" t="str">
            <v>PASTA O PULPA, PAPEL Y PRODUCTOS DE PAPEL; IMPRESOS Y ARTÍCULOS RELACIONADOS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A2369" t="str">
            <v>D3502020014035020030602020100300201</v>
          </cell>
          <cell r="B2369" t="str">
            <v>PASTA DE PAPEL, PAPEL Y CARTÓN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 t="str">
            <v>D35020200140350200306020201003004</v>
          </cell>
          <cell r="B2370" t="str">
            <v>QUÍMICOS BÁSICOS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 t="str">
            <v>D3502020014035020030602020100300407</v>
          </cell>
          <cell r="B2371" t="str">
            <v>PLÁSTICOS EN FORMAS PRIMARIAS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A2372" t="str">
            <v>D35020200140350200306020201003005</v>
          </cell>
          <cell r="B2372" t="str">
            <v>OTROS PRODUCTOS QUÍMICOS; FIBRAS ARTIFICIALES (O FIBRAS INDUSTRIALES HECHAS POR EL HOMBRE)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A2373" t="str">
            <v>D3502020014035020030602020100300501</v>
          </cell>
          <cell r="B2373" t="str">
            <v>PINTURAS Y BARNICES Y PRODUCTOS RELACIONADOS; COLORES PARA LA PINTURA ARTÍSTICA; TINTAS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 t="str">
            <v>D3502020014035020030602020100300504</v>
          </cell>
          <cell r="B2374" t="str">
            <v>PRODUCTOS QUÍMICOS N.C.P.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 t="str">
            <v>D35020200140350200306020201003006</v>
          </cell>
          <cell r="B2375" t="str">
            <v>PRODUCTOS DE CAUCHO Y PLÁSTICO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 t="str">
            <v>D3502020014035020030602020100300602</v>
          </cell>
          <cell r="B2376" t="str">
            <v>OTROS PRODUCTOS DE CAUCHO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 t="str">
            <v>D35020200140350200306020201003007</v>
          </cell>
          <cell r="B2377" t="str">
            <v>VIDRIO Y PRODUCTOS DE VIDRIO Y OTROS PRODUCTOS NO METÁLICOS N.C.P.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 t="str">
            <v>D3502020014035020030602020100300701</v>
          </cell>
          <cell r="B2378" t="str">
            <v>VIDRIO Y PRODUCTOS DE VIDRIO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 t="str">
            <v>D3502020014035020030602020100300709</v>
          </cell>
          <cell r="B2379" t="str">
            <v>OTROS PRODUCTOS MINERALES NO METÁLICOS N.C.P.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 t="str">
            <v>D35020200140350200306020201003008</v>
          </cell>
          <cell r="B2380" t="str">
            <v>OTROS BIENES TRANSPORTABLES N.C.P.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A2381" t="str">
            <v>D3502020014035020030602020100300801</v>
          </cell>
          <cell r="B2381" t="str">
            <v>MUEBLES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A2382" t="str">
            <v>D3502020014035020030602020100300809</v>
          </cell>
          <cell r="B2382" t="str">
            <v>OTROS ARTÍCULOS MANUFACTURADOS N.C.P.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D35020200140350200306020201004</v>
          </cell>
          <cell r="B2383" t="str">
            <v>PRODUCTOS METÁLICOS Y PAQUETES DE SOFTWARE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D35020200140350200306020201004001</v>
          </cell>
          <cell r="B2384" t="str">
            <v>METALES BÁSICOS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D35020200140350200306020201004002</v>
          </cell>
          <cell r="B2385" t="str">
            <v>PRODUCTOS METÁLICOS ELABORADOS (EXCEPTO MAQUINARIA Y EQUIPO)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D35020200140350200306020201004003</v>
          </cell>
          <cell r="B2386" t="str">
            <v>MAQUINARIA PARA USO GENERAL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 t="str">
            <v>D3502020014035020030602020100400301</v>
          </cell>
          <cell r="B2387" t="str">
            <v>MOTORES Y TURBINAS Y SUS PARTES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A2388" t="str">
            <v>D35020200140350200306020201004004</v>
          </cell>
          <cell r="B2388" t="str">
            <v>MAQUINARIA PARA USOS ESPECIALES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A2389" t="str">
            <v>D3502020014035020030602020100400402</v>
          </cell>
          <cell r="B2389" t="str">
            <v>MÁQUINAS HERRAMIENTAS Y SUS PARTES, PIEZAS Y ACCESORIOS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D3502020014035020030602020100400403</v>
          </cell>
          <cell r="B2390" t="str">
            <v>MAQUINARIA PARA LA INDUSTRIA METALÚRGICA Y SUS PARTES Y PIEZAS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D3502020014035020030602020100400404</v>
          </cell>
          <cell r="B2391" t="str">
            <v>MAQUINARIA PARA LA MINERÍA, LA EXPLOTACIÓN DE CANTERAS Y LA CONSTRUCCIÓN Y SUS PARTES Y PIEZAS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 t="str">
            <v>D3502020014035020030602020100400405</v>
          </cell>
          <cell r="B2392" t="str">
            <v>MAQUINARIA PARA LA ELABORACIÓN DE ALIMENTOS, BEBIDAS Y TABACO, Y SUS PARTES Y PIEZAS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D3502020014035020030602020100400406</v>
          </cell>
          <cell r="B2393" t="str">
            <v>MAQUINARIA PARA LA FABRICACIÓN DE TEXTILES, PRENDAS DE VESTIR Y ARTÍCULOS DE CUERO, Y SUS PARTES Y PIEZAS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A2394" t="str">
            <v>D3502020014035020030602020100400409</v>
          </cell>
          <cell r="B2394" t="str">
            <v>OTRA MAQUINARIA PARA USOS ESPECIALES Y SUS PARTES Y PIEZAS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 t="str">
            <v>D35020200140350200306020201004006</v>
          </cell>
          <cell r="B2395" t="str">
            <v>MAQUINARIA Y APARATOS ELÉCTRICOS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 t="str">
            <v>D3502020014035020030602020100400605</v>
          </cell>
          <cell r="B2396" t="str">
            <v>LÁMPARAS ELÉCTRICAS DE INCANDESCENCIA O DESCARGA; LÁMPARAS DE ARCO, EQUIPO PARA ALUMBRADO ELÉCTRICO; SUS PARTES Y PIEZAS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 t="str">
            <v>D3502020014035020030602020100400609</v>
          </cell>
          <cell r="B2397" t="str">
            <v>OTRO EQUIPO ELÉCTRICO Y SUS PARTES Y PIEZAS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A2398" t="str">
            <v>D35020200140350200306020202</v>
          </cell>
          <cell r="B2398" t="str">
            <v>ADQUISICIÓN DE SERVICIOS</v>
          </cell>
          <cell r="C2398">
            <v>185000000</v>
          </cell>
          <cell r="D2398">
            <v>0</v>
          </cell>
          <cell r="E2398">
            <v>185000000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A2399" t="str">
            <v>D35020200140350200306020202005</v>
          </cell>
          <cell r="B2399" t="str">
            <v>SERVICIOS DE LA CONSTRUCCIÓN</v>
          </cell>
          <cell r="C2399">
            <v>20000000</v>
          </cell>
          <cell r="D2399">
            <v>0</v>
          </cell>
          <cell r="E2399">
            <v>20000000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A2400" t="str">
            <v>D35020200140350200306020202005004</v>
          </cell>
          <cell r="B2400" t="str">
            <v>SERVICIOS DE CONSTRUCCIÓN</v>
          </cell>
          <cell r="C2400">
            <v>20000000</v>
          </cell>
          <cell r="D2400">
            <v>0</v>
          </cell>
          <cell r="E2400">
            <v>20000000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A2401" t="str">
            <v>D3502020014035020030602020200500404</v>
          </cell>
          <cell r="B2401" t="str">
            <v>MONTAJE Y ERECCIÓN DE CONSTRUCCIONES PREFABRICADAS</v>
          </cell>
          <cell r="C2401">
            <v>20000000</v>
          </cell>
          <cell r="D2401">
            <v>0</v>
          </cell>
          <cell r="E2401">
            <v>20000000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A2402" t="str">
            <v>D3502020014035020030602020200500406</v>
          </cell>
          <cell r="B2402" t="str">
            <v>SERVICIOS DE INSTALACIONES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A2403" t="str">
            <v>D35020200140350200306020202006</v>
          </cell>
          <cell r="B2403" t="str">
            <v>SERVICIOS DE ALOJAMIENTO; SERVICIOS DE SUMINISTRO DE COMIDAS Y BEBIDAS; SERVICIOS DE TRANSPORTE; Y SERVICIOS DE DISTRIBUCIÓN DE ELECTRICIDAD, GAS Y AGUA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A2404" t="str">
            <v>D35020200140350200306020202006003</v>
          </cell>
          <cell r="B2404" t="str">
            <v>ALOJAMIENTO; SERVICIOS DE SUMINISTROS DE COMIDAS Y BEBIDAS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A2405" t="str">
            <v>D3502020014035020030602020200600301</v>
          </cell>
          <cell r="B2405" t="str">
            <v>SERVICIOS DE ALOJAMIENTO PARA ESTANCIAS CORTAS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A2406" t="str">
            <v>D3502020014035020030602020200600303</v>
          </cell>
          <cell r="B2406" t="str">
            <v>SERVICIOS DE SUMINISTRO DE COMIDAS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A2407" t="str">
            <v>D35020200140350200306020202006004</v>
          </cell>
          <cell r="B2407" t="str">
            <v>SERVICIOS DE TRANSPORTE DE PASAJEROS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A2408" t="str">
            <v>D35020200140350200306020202006005</v>
          </cell>
          <cell r="B2408" t="str">
            <v>SERVICIOS DE TRANSPORTE DE CARGA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A2409" t="str">
            <v>D3502020014035020030602020200600501</v>
          </cell>
          <cell r="B2409" t="str">
            <v>SERVICIOS DE TRANSPORTE DE CARGA POR VÍA TERRESTRE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D35020200140350200306020202006008</v>
          </cell>
          <cell r="B2410" t="str">
            <v>SERVICIOS POSTALES Y DE MENSAJERÍA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D35020200140350200306020202008</v>
          </cell>
          <cell r="B2411" t="str">
            <v>SERVICIOS PRESTADOS A LAS EMPRESAS Y SERVICIOS DE PRODUCCIÓN</v>
          </cell>
          <cell r="C2411">
            <v>165000000</v>
          </cell>
          <cell r="D2411">
            <v>0</v>
          </cell>
          <cell r="E2411">
            <v>165000000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D35020200140350200306020202008001</v>
          </cell>
          <cell r="B2412" t="str">
            <v>SERVICIOS DE INVESTIGACIÓN Y DESARROLLO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D3502020014035020030602020200800102</v>
          </cell>
          <cell r="B2413" t="str">
            <v>SERVICIOS DE INVESTIGACIÓN Y DESARROLLO EXPERIMENTAL EN CIENCIAS SOCIALES Y HUMANIDADES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A2414" t="str">
            <v>D35020200140350200306020202008003</v>
          </cell>
          <cell r="B2414" t="str">
            <v>OTROS SERVICIOS PROFESIONALES, CIENTÍFICOS Y TÉCNICOS</v>
          </cell>
          <cell r="C2414">
            <v>15000000</v>
          </cell>
          <cell r="D2414">
            <v>0</v>
          </cell>
          <cell r="E2414">
            <v>15000000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D3502020014035020030602020200800301</v>
          </cell>
          <cell r="B2415" t="str">
            <v>SERVICIOS DE CONSULTORÍA EN ADMINISTRACIÓN Y SERVICIOS DE GESTIÓN; SERVICIOS DE TECNOLOGÍA DE LA INFORMACIÓN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A2416" t="str">
            <v>D3502020014035020030602020200800306</v>
          </cell>
          <cell r="B2416" t="str">
            <v>SERVICIOS DE PUBLICIDAD Y EL SUMINISTRO DE ESPACIO O TIEMPO PUBLICITARIOS</v>
          </cell>
          <cell r="C2416">
            <v>15000000</v>
          </cell>
          <cell r="D2416">
            <v>0</v>
          </cell>
          <cell r="E2416">
            <v>15000000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A2417" t="str">
            <v>D3502020014035020030602020200800308</v>
          </cell>
          <cell r="B2417" t="str">
            <v>SERVICIOS FOTOGRÁFICOS Y SERVICIOS DE REVELADO FOTOGRÁFICO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D3502020014035020030602020200800309</v>
          </cell>
          <cell r="B2418" t="str">
            <v>OTROS SERVICIOS PROFESIONALES Y TÉCNICOS N.C.P.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D35020200140350200306020202008004</v>
          </cell>
          <cell r="B2419" t="str">
            <v>SERVICIOS DE TELECOMUNICACIONES, TRANSMISIÓN Y SUMINISTRO DE INFORMACIÓN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A2420" t="str">
            <v>D3502020014035020030602020200800401</v>
          </cell>
          <cell r="B2420" t="str">
            <v>SERVICIOS DE TELEFONÍA Y OTRAS TELECOMUNICACIONES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A2421" t="str">
            <v>D35020200140350200306020202008005</v>
          </cell>
          <cell r="B2421" t="str">
            <v>SERVICIOS DE SOPORTE</v>
          </cell>
          <cell r="C2421">
            <v>150000000</v>
          </cell>
          <cell r="D2421">
            <v>0</v>
          </cell>
          <cell r="E2421">
            <v>150000000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A2422" t="str">
            <v>D3502020014035020030602020200800509</v>
          </cell>
          <cell r="B2422" t="str">
            <v>OTROS SERVICIOS AUXILIARES</v>
          </cell>
          <cell r="C2422">
            <v>150000000</v>
          </cell>
          <cell r="D2422">
            <v>0</v>
          </cell>
          <cell r="E2422">
            <v>150000000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A2423" t="str">
            <v>D35020200140350200306020202010</v>
          </cell>
          <cell r="B2423" t="str">
            <v>VIÁTICOS DE LOS FUNCIONARIOS EN COMISIÓN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A2424" t="str">
            <v>D3502020015</v>
          </cell>
          <cell r="B2424" t="str">
            <v>FORTALECIMIENTO DEL CENTRO DE INVESTIGACIÓN Y DOCUMENTACIÓN PARA LA ARTESANÍA -CENDAR- NACIONAL</v>
          </cell>
          <cell r="C2424">
            <v>226187438</v>
          </cell>
          <cell r="D2424">
            <v>0</v>
          </cell>
          <cell r="E2424">
            <v>226187438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A2425" t="str">
            <v>D350202001503502001</v>
          </cell>
          <cell r="B2425" t="str">
            <v>DOCUMENTOS INVESTIGACIÓN SOBRE EL SECTOR ARTESANAL (PRODUCTO PRINCIPAL DEL PROYECTO)</v>
          </cell>
          <cell r="C2425">
            <v>120000000</v>
          </cell>
          <cell r="D2425">
            <v>0</v>
          </cell>
          <cell r="E2425">
            <v>120000000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A2426" t="str">
            <v>D35020200150350200101</v>
          </cell>
          <cell r="B2426" t="str">
            <v>DOCUMENTOS DE INVESTIGACIÓN SOBRE EL SECTOR ARTESANAL</v>
          </cell>
          <cell r="C2426">
            <v>46000000</v>
          </cell>
          <cell r="D2426">
            <v>0</v>
          </cell>
          <cell r="E2426">
            <v>46000000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A2427" t="str">
            <v>D35020200150350200101020201</v>
          </cell>
          <cell r="B2427" t="str">
            <v>MATERIALES Y SUMINISTROS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A2428" t="str">
            <v>D35020200150350200101020201000</v>
          </cell>
          <cell r="B2428" t="str">
            <v>AGRICULTURA, SILVICULTURA Y PRODUCTOS DE LA PESCA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A2429" t="str">
            <v>D35020200150350200101020201000001</v>
          </cell>
          <cell r="B2429" t="str">
            <v>PRODUCTOS DE LA AGRICULTURA Y LA HORTICULTURA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A2430" t="str">
            <v>D3502020015035020010102020100000109</v>
          </cell>
          <cell r="B2430" t="str">
            <v>PRODUCTOS DE FORRAJE, FIBRAS, PLANTAS VIVAS, FLORES Y CAPULLOS DE FLORES, TABACO EN RAMA Y CAUCHO NATURAL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A2431" t="str">
            <v>D35020200150350200101020201000002</v>
          </cell>
          <cell r="B2431" t="str">
            <v>ANIMALES VIVOS Y PRODUCTOS ANIMALES (EXCEPTO LA CARNE)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A2432" t="str">
            <v>D3502020015035020010102020100000209</v>
          </cell>
          <cell r="B2432" t="str">
            <v>OTROS PRODUCTOS ANIMALES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A2433" t="str">
            <v>D35020200150350200101020201000003</v>
          </cell>
          <cell r="B2433" t="str">
            <v>PRODUCTOS DE LA SILVICULTURA Y DE LA EXPLOTACIÓN FORESTAL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A2434" t="str">
            <v>D3502020015035020010102020100000301</v>
          </cell>
          <cell r="B2434" t="str">
            <v>MADERA EN BRUTO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A2435" t="str">
            <v>D35020200150350200101020201002</v>
          </cell>
          <cell r="B2435" t="str">
            <v>PRODUCTOS ALIMENTICIOS, BEBIDAS Y TABACO; TEXTILES, PRENDAS DE VESTIR Y PRODUCTOS DE CUERO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A2436" t="str">
            <v>D35020200150350200101020201002001</v>
          </cell>
          <cell r="B2436" t="str">
            <v>CARNE, PESCADO, FRUTAS, HORTALIZAS, ACEITES Y GRASAS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A2437" t="str">
            <v>D3502020015035020010102020100200105</v>
          </cell>
          <cell r="B2437" t="str">
            <v>ACEITES Y GRASAS ANIMALES Y VEGETALES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A2438" t="str">
            <v>D3502020015035020010102020100200107</v>
          </cell>
          <cell r="B243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A2439" t="str">
            <v>D35020200150350200101020201002006</v>
          </cell>
          <cell r="B2439" t="str">
            <v>HILADOS E HILOS; TEJIDOS DE FIBRAS TEXTILES INCLUSO AFELPADOS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A2440" t="str">
            <v>D35020200150350200101020201002007</v>
          </cell>
          <cell r="B2440" t="str">
            <v>ARTÍCULOS TEXTILES (EXCEPTO PRENDAS DE VESTIR)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A2441" t="str">
            <v>D35020200150350200101020201002008</v>
          </cell>
          <cell r="B2441" t="str">
            <v>DOTACIÓN (PRENDAS DE VESTIR Y CALZADO)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A2442" t="str">
            <v>D35020200150350200101020201002009</v>
          </cell>
          <cell r="B2442" t="str">
            <v>CUERO Y PRODUCTOS DE CUERO; CALZADO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A2443" t="str">
            <v>D35020200150350200101020201003</v>
          </cell>
          <cell r="B2443" t="str">
            <v>OTROS BIENES TRANSPORTABLES (EXCEPTO PRODUCTOS METÁLICOS, MAQUINARIA Y EQUIPO)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A2444" t="str">
            <v>D35020200150350200101020201003001</v>
          </cell>
          <cell r="B2444" t="str">
            <v>PRODUCTOS DE MADERA, CORCHO, CESTERÍA Y ESPARTERÍA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A2445" t="str">
            <v>D35020200150350200101020201003002</v>
          </cell>
          <cell r="B2445" t="str">
            <v>PASTA O PULPA, PAPEL Y PRODUCTOS DE PAPEL; IMPRESOS Y ARTÍCULOS RELACIONADOS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A2446" t="str">
            <v>D3502020015035020010102020100300201</v>
          </cell>
          <cell r="B2446" t="str">
            <v>PASTA DE PAPEL, PAPEL Y CARTÓN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A2447" t="str">
            <v>D35020200150350200101020201003004</v>
          </cell>
          <cell r="B2447" t="str">
            <v>QUÍMICOS BÁSICOS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A2448" t="str">
            <v>D3502020015035020010102020100300407</v>
          </cell>
          <cell r="B2448" t="str">
            <v>PLÁSTICOS EN FORMAS PRIMARIAS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A2449" t="str">
            <v>D35020200150350200101020201003005</v>
          </cell>
          <cell r="B2449" t="str">
            <v>OTROS PRODUCTOS QUÍMICOS; FIBRAS ARTIFICIALES (O FIBRAS INDUSTRIALES HECHAS POR EL HOMBRE)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A2450" t="str">
            <v>D3502020015035020010102020100300501</v>
          </cell>
          <cell r="B2450" t="str">
            <v>PINTURAS Y BARNICES Y PRODUCTOS RELACIONADOS; COLORES PARA LA PINTURA ARTÍSTICA; TINTAS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A2451" t="str">
            <v>D3502020015035020010102020100300504</v>
          </cell>
          <cell r="B2451" t="str">
            <v>PRODUCTOS QUÍMICOS N.C.P.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A2452" t="str">
            <v>D35020200150350200101020201003006</v>
          </cell>
          <cell r="B2452" t="str">
            <v>PRODUCTOS DE CAUCHO Y PLÁSTICO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A2453" t="str">
            <v>D3502020015035020010102020100300602</v>
          </cell>
          <cell r="B2453" t="str">
            <v>OTROS PRODUCTOS DE CAUCHO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A2454" t="str">
            <v>D35020200150350200101020201003007</v>
          </cell>
          <cell r="B2454" t="str">
            <v>VIDRIO Y PRODUCTOS DE VIDRIO Y OTROS PRODUCTOS NO METÁLICOS N.C.P.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A2455" t="str">
            <v>D3502020015035020010102020100300701</v>
          </cell>
          <cell r="B2455" t="str">
            <v>VIDRIO Y PRODUCTOS DE VIDRIO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A2456" t="str">
            <v>D3502020015035020010102020100300709</v>
          </cell>
          <cell r="B2456" t="str">
            <v>OTROS PRODUCTOS MINERALES NO METÁLICOS N.C.P.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A2457" t="str">
            <v>D35020200150350200101020201003008</v>
          </cell>
          <cell r="B2457" t="str">
            <v>OTROS BIENES TRANSPORTABLES N.C.P.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A2458" t="str">
            <v>D3502020015035020010102020100300801</v>
          </cell>
          <cell r="B2458" t="str">
            <v>MUEBLES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A2459" t="str">
            <v>D3502020015035020010102020100300809</v>
          </cell>
          <cell r="B2459" t="str">
            <v>OTROS ARTÍCULOS MANUFACTURADOS N.C.P.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A2460" t="str">
            <v>D35020200150350200101020201004</v>
          </cell>
          <cell r="B2460" t="str">
            <v>PRODUCTOS METÁLICOS Y PAQUETES DE SOFTWARE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A2461" t="str">
            <v>D35020200150350200101020201004001</v>
          </cell>
          <cell r="B2461" t="str">
            <v>METALES BÁSICOS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A2462" t="str">
            <v>D35020200150350200101020201004002</v>
          </cell>
          <cell r="B2462" t="str">
            <v>PRODUCTOS METÁLICOS ELABORADOS (EXCEPTO MAQUINARIA Y EQUIPO)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A2463" t="str">
            <v>D35020200150350200101020201004003</v>
          </cell>
          <cell r="B2463" t="str">
            <v>MAQUINARIA PARA USO GENERAL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A2464" t="str">
            <v>D3502020015035020010102020100400301</v>
          </cell>
          <cell r="B2464" t="str">
            <v>MOTORES Y TURBINAS Y SUS PARTES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A2465" t="str">
            <v>D35020200150350200101020201004004</v>
          </cell>
          <cell r="B2465" t="str">
            <v>MAQUINARIA PARA USOS ESPECIALES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A2466" t="str">
            <v>D3502020015035020010102020100400402</v>
          </cell>
          <cell r="B2466" t="str">
            <v>MÁQUINAS HERRAMIENTAS Y SUS PARTES, PIEZAS Y ACCESORIOS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A2467" t="str">
            <v>D3502020015035020010102020100400403</v>
          </cell>
          <cell r="B2467" t="str">
            <v>MAQUINARIA PARA LA INDUSTRIA METALÚRGICA Y SUS PARTES Y PIEZAS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A2468" t="str">
            <v>D3502020015035020010102020100400404</v>
          </cell>
          <cell r="B2468" t="str">
            <v>MAQUINARIA PARA LA MINERÍA, LA EXPLOTACIÓN DE CANTERAS Y LA CONSTRUCCIÓN Y SUS PARTES Y PIEZAS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A2469" t="str">
            <v>D3502020015035020010102020100400405</v>
          </cell>
          <cell r="B2469" t="str">
            <v>MAQUINARIA PARA LA ELABORACIÓN DE ALIMENTOS, BEBIDAS Y TABACO, Y SUS PARTES Y PIEZAS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A2470" t="str">
            <v>D3502020015035020010102020100400406</v>
          </cell>
          <cell r="B2470" t="str">
            <v>MAQUINARIA PARA LA FABRICACIÓN DE TEXTILES, PRENDAS DE VESTIR Y ARTÍCULOS DE CUERO, Y SUS PARTES Y PIEZAS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 t="str">
            <v>D3502020015035020010102020100400409</v>
          </cell>
          <cell r="B2471" t="str">
            <v>OTRA MAQUINARIA PARA USOS ESPECIALES Y SUS PARTES Y PIEZAS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A2472" t="str">
            <v>D35020200150350200101020201004006</v>
          </cell>
          <cell r="B2472" t="str">
            <v>MAQUINARIA Y APARATOS ELÉCTRICOS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A2473" t="str">
            <v>D3502020015035020010102020100400605</v>
          </cell>
          <cell r="B2473" t="str">
            <v>LÁMPARAS ELÉCTRICAS DE INCANDESCENCIA O DESCARGA; LÁMPARAS DE ARCO, EQUIPO PARA ALUMBRADO ELÉCTRICO; SUS PARTES Y PIEZAS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A2474" t="str">
            <v>D3502020015035020010102020100400609</v>
          </cell>
          <cell r="B2474" t="str">
            <v>OTRO EQUIPO ELÉCTRICO Y SUS PARTES Y PIEZAS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A2475" t="str">
            <v>D35020200150350200101020202</v>
          </cell>
          <cell r="B2475" t="str">
            <v>ADQUISICIÓN DE SERVICIOS</v>
          </cell>
          <cell r="C2475">
            <v>46000000</v>
          </cell>
          <cell r="D2475">
            <v>0</v>
          </cell>
          <cell r="E2475">
            <v>46000000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A2476" t="str">
            <v>D35020200150350200101020202005</v>
          </cell>
          <cell r="B2476" t="str">
            <v>SERVICIOS DE LA CONSTRUCCIÓN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A2477" t="str">
            <v>D35020200150350200101020202005004</v>
          </cell>
          <cell r="B2477" t="str">
            <v>SERVICIOS DE CONSTRUCCIÓN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A2478" t="str">
            <v>D3502020015035020010102020200500404</v>
          </cell>
          <cell r="B2478" t="str">
            <v>MONTAJE Y ERECCIÓN DE CONSTRUCCIONES PREFABRICADAS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A2479" t="str">
            <v>D3502020015035020010102020200500406</v>
          </cell>
          <cell r="B2479" t="str">
            <v>SERVICIOS DE INSTALACIONES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A2480" t="str">
            <v>D35020200150350200101020202006</v>
          </cell>
          <cell r="B2480" t="str">
            <v>SERVICIOS DE ALOJAMIENTO; SERVICIOS DE SUMINISTRO DE COMIDAS Y BEBIDAS; SERVICIOS DE TRANSPORTE; Y SERVICIOS DE DISTRIBUCIÓN DE ELECTRICIDAD, GAS Y AGUA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A2481" t="str">
            <v>D35020200150350200101020202006003</v>
          </cell>
          <cell r="B2481" t="str">
            <v>ALOJAMIENTO; SERVICIOS DE SUMINISTROS DE COMIDAS Y BEBIDAS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A2482" t="str">
            <v>D3502020015035020010102020200600301</v>
          </cell>
          <cell r="B2482" t="str">
            <v>SERVICIOS DE ALOJAMIENTO PARA ESTANCIAS CORTAS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A2483" t="str">
            <v>D3502020015035020010102020200600303</v>
          </cell>
          <cell r="B2483" t="str">
            <v>SERVICIOS DE SUMINISTRO DE COMIDAS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A2484" t="str">
            <v>D35020200150350200101020202006004</v>
          </cell>
          <cell r="B2484" t="str">
            <v>SERVICIOS DE TRANSPORTE DE PASAJEROS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A2485" t="str">
            <v>D35020200150350200101020202006005</v>
          </cell>
          <cell r="B2485" t="str">
            <v>SERVICIOS DE TRANSPORTE DE CARGA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A2486" t="str">
            <v>D3502020015035020010102020200600501</v>
          </cell>
          <cell r="B2486" t="str">
            <v>SERVICIOS DE TRANSPORTE DE CARGA POR VÍA TERRESTRE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A2487" t="str">
            <v>D35020200150350200101020202006008</v>
          </cell>
          <cell r="B2487" t="str">
            <v>SERVICIOS POSTALES Y DE MENSAJERÍA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A2488" t="str">
            <v>D35020200150350200101020202008</v>
          </cell>
          <cell r="B2488" t="str">
            <v>SERVICIOS PRESTADOS A LAS EMPRESAS Y SERVICIOS DE PRODUCCIÓN</v>
          </cell>
          <cell r="C2488">
            <v>46000000</v>
          </cell>
          <cell r="D2488">
            <v>0</v>
          </cell>
          <cell r="E2488">
            <v>46000000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A2489" t="str">
            <v>D35020200150350200101020202008001</v>
          </cell>
          <cell r="B2489" t="str">
            <v>SERVICIOS DE INVESTIGACIÓN Y DESARROLLO</v>
          </cell>
          <cell r="C2489">
            <v>46000000</v>
          </cell>
          <cell r="D2489">
            <v>0</v>
          </cell>
          <cell r="E2489">
            <v>46000000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A2490" t="str">
            <v>D3502020015035020010102020200800102</v>
          </cell>
          <cell r="B2490" t="str">
            <v>SERVICIOS DE INVESTIGACIÓN Y DESARROLLO EXPERIMENTAL EN CIENCIAS SOCIALES Y HUMANIDADES</v>
          </cell>
          <cell r="C2490">
            <v>46000000</v>
          </cell>
          <cell r="D2490">
            <v>0</v>
          </cell>
          <cell r="E2490">
            <v>46000000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A2491" t="str">
            <v>D35020200150350200101020202008003</v>
          </cell>
          <cell r="B2491" t="str">
            <v>OTROS SERVICIOS PROFESIONALES, CIENTÍFICOS Y TÉCNICOS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A2492" t="str">
            <v>D3502020015035020010102020200800301</v>
          </cell>
          <cell r="B2492" t="str">
            <v>SERVICIOS DE CONSULTORÍA EN ADMINISTRACIÓN Y SERVICIOS DE GESTIÓN; SERVICIOS DE TECNOLOGÍA DE LA INFORMACIÓN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A2493" t="str">
            <v>D3502020015035020010102020200800306</v>
          </cell>
          <cell r="B2493" t="str">
            <v>SERVICIOS DE PUBLICIDAD Y EL SUMINISTRO DE ESPACIO O TIEMPO PUBLICITARIOS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A2494" t="str">
            <v>D3502020015035020010102020200800308</v>
          </cell>
          <cell r="B2494" t="str">
            <v>SERVICIOS FOTOGRÁFICOS Y SERVICIOS DE REVELADO FOTOGRÁFICO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 t="str">
            <v>D3502020015035020010102020200800309</v>
          </cell>
          <cell r="B2495" t="str">
            <v>OTROS SERVICIOS PROFESIONALES Y TÉCNICOS N.C.P.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A2496" t="str">
            <v>D35020200150350200101020202008004</v>
          </cell>
          <cell r="B2496" t="str">
            <v>SERVICIOS DE TELECOMUNICACIONES, TRANSMISIÓN Y SUMINISTRO DE INFORMACIÓN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A2497" t="str">
            <v>D3502020015035020010102020200800401</v>
          </cell>
          <cell r="B2497" t="str">
            <v>SERVICIOS DE TELEFONÍA Y OTRAS TELECOMUNICACIONES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A2498" t="str">
            <v>D35020200150350200101020202008005</v>
          </cell>
          <cell r="B2498" t="str">
            <v>SERVICIOS DE SOPORTE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A2499" t="str">
            <v>D3502020015035020010102020200800509</v>
          </cell>
          <cell r="B2499" t="str">
            <v>OTROS SERVICIOS AUXILIARES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A2500" t="str">
            <v>D35020200150350200101020202010</v>
          </cell>
          <cell r="B2500" t="str">
            <v>VIÁTICOS DE LOS FUNCIONARIOS EN COMISIÓN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A2501" t="str">
            <v>D35020200150350200102</v>
          </cell>
          <cell r="B2501" t="str">
            <v>DOCUMENTO CON LA DESCRIPCIÓN DE PROCESOS, MÉTODOS Y HERRAMIENTAS</v>
          </cell>
          <cell r="C2501">
            <v>45000000</v>
          </cell>
          <cell r="D2501">
            <v>0</v>
          </cell>
          <cell r="E2501">
            <v>45000000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A2502" t="str">
            <v>D35020200150350200102020201</v>
          </cell>
          <cell r="B2502" t="str">
            <v>MATERIALES Y SUMINISTROS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A2503" t="str">
            <v>D35020200150350200102020201000</v>
          </cell>
          <cell r="B2503" t="str">
            <v>AGRICULTURA, SILVICULTURA Y PRODUCTOS DE LA PESCA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A2504" t="str">
            <v>D35020200150350200102020201000001</v>
          </cell>
          <cell r="B2504" t="str">
            <v>PRODUCTOS DE LA AGRICULTURA Y LA HORTICULTURA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A2505" t="str">
            <v>D3502020015035020010202020100000109</v>
          </cell>
          <cell r="B2505" t="str">
            <v>PRODUCTOS DE FORRAJE, FIBRAS, PLANTAS VIVAS, FLORES Y CAPULLOS DE FLORES, TABACO EN RAMA Y CAUCHO NATURAL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A2506" t="str">
            <v>D35020200150350200102020201000002</v>
          </cell>
          <cell r="B2506" t="str">
            <v>ANIMALES VIVOS Y PRODUCTOS ANIMALES (EXCEPTO LA CARNE)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A2507" t="str">
            <v>D3502020015035020010202020100000209</v>
          </cell>
          <cell r="B2507" t="str">
            <v>OTROS PRODUCTOS ANIMALES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A2508" t="str">
            <v>D35020200150350200102020201000003</v>
          </cell>
          <cell r="B2508" t="str">
            <v>PRODUCTOS DE LA SILVICULTURA Y DE LA EXPLOTACIÓN FORESTAL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A2509" t="str">
            <v>D3502020015035020010202020100000301</v>
          </cell>
          <cell r="B2509" t="str">
            <v>MADERA EN BRUTO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A2510" t="str">
            <v>D35020200150350200102020201002</v>
          </cell>
          <cell r="B2510" t="str">
            <v>PRODUCTOS ALIMENTICIOS, BEBIDAS Y TABACO; TEXTILES, PRENDAS DE VESTIR Y PRODUCTOS DE CUERO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A2511" t="str">
            <v>D35020200150350200102020201002001</v>
          </cell>
          <cell r="B2511" t="str">
            <v>CARNE, PESCADO, FRUTAS, HORTALIZAS, ACEITES Y GRASAS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A2512" t="str">
            <v>D3502020015035020010202020100200105</v>
          </cell>
          <cell r="B2512" t="str">
            <v>ACEITES Y GRASAS ANIMALES Y VEGETALES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A2513" t="str">
            <v>D3502020015035020010202020100200107</v>
          </cell>
          <cell r="B2513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A2514" t="str">
            <v>D35020200150350200102020201002006</v>
          </cell>
          <cell r="B2514" t="str">
            <v>HILADOS E HILOS; TEJIDOS DE FIBRAS TEXTILES INCLUSO AFELPADOS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A2515" t="str">
            <v>D35020200150350200102020201002007</v>
          </cell>
          <cell r="B2515" t="str">
            <v>ARTÍCULOS TEXTILES (EXCEPTO PRENDAS DE VESTIR)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A2516" t="str">
            <v>D35020200150350200102020201002008</v>
          </cell>
          <cell r="B2516" t="str">
            <v>DOTACIÓN (PRENDAS DE VESTIR Y CALZADO)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A2517" t="str">
            <v>D35020200150350200102020201002009</v>
          </cell>
          <cell r="B2517" t="str">
            <v>CUERO Y PRODUCTOS DE CUERO; CALZADO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A2518" t="str">
            <v>D35020200150350200102020201003</v>
          </cell>
          <cell r="B2518" t="str">
            <v>OTROS BIENES TRANSPORTABLES (EXCEPTO PRODUCTOS METÁLICOS, MAQUINARIA Y EQUIPO)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A2519" t="str">
            <v>D35020200150350200102020201003001</v>
          </cell>
          <cell r="B2519" t="str">
            <v>PRODUCTOS DE MADERA, CORCHO, CESTERÍA Y ESPARTERÍA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A2520" t="str">
            <v>D35020200150350200102020201003002</v>
          </cell>
          <cell r="B2520" t="str">
            <v>PASTA O PULPA, PAPEL Y PRODUCTOS DE PAPEL; IMPRESOS Y ARTÍCULOS RELACIONADOS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A2521" t="str">
            <v>D3502020015035020010202020100300201</v>
          </cell>
          <cell r="B2521" t="str">
            <v>PASTA DE PAPEL, PAPEL Y CARTÓN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A2522" t="str">
            <v>D35020200150350200102020201003004</v>
          </cell>
          <cell r="B2522" t="str">
            <v>QUÍMICOS BÁSICOS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A2523" t="str">
            <v>D3502020015035020010202020100300407</v>
          </cell>
          <cell r="B2523" t="str">
            <v>PLÁSTICOS EN FORMAS PRIMARIAS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A2524" t="str">
            <v>D35020200150350200102020201003005</v>
          </cell>
          <cell r="B2524" t="str">
            <v>OTROS PRODUCTOS QUÍMICOS; FIBRAS ARTIFICIALES (O FIBRAS INDUSTRIALES HECHAS POR EL HOMBRE)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A2525" t="str">
            <v>D3502020015035020010202020100300501</v>
          </cell>
          <cell r="B2525" t="str">
            <v>PINTURAS Y BARNICES Y PRODUCTOS RELACIONADOS; COLORES PARA LA PINTURA ARTÍSTICA; TINTAS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A2526" t="str">
            <v>D3502020015035020010202020100300504</v>
          </cell>
          <cell r="B2526" t="str">
            <v>PRODUCTOS QUÍMICOS N.C.P.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A2527" t="str">
            <v>D35020200150350200102020201003006</v>
          </cell>
          <cell r="B2527" t="str">
            <v>PRODUCTOS DE CAUCHO Y PLÁSTICO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A2528" t="str">
            <v>D3502020015035020010202020100300602</v>
          </cell>
          <cell r="B2528" t="str">
            <v>OTROS PRODUCTOS DE CAUCHO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A2529" t="str">
            <v>D35020200150350200102020201003007</v>
          </cell>
          <cell r="B2529" t="str">
            <v>VIDRIO Y PRODUCTOS DE VIDRIO Y OTROS PRODUCTOS NO METÁLICOS N.C.P.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A2530" t="str">
            <v>D3502020015035020010202020100300701</v>
          </cell>
          <cell r="B2530" t="str">
            <v>VIDRIO Y PRODUCTOS DE VIDRIO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A2531" t="str">
            <v>D3502020015035020010202020100300709</v>
          </cell>
          <cell r="B2531" t="str">
            <v>OTROS PRODUCTOS MINERALES NO METÁLICOS N.C.P.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A2532" t="str">
            <v>D35020200150350200102020201003008</v>
          </cell>
          <cell r="B2532" t="str">
            <v>OTROS BIENES TRANSPORTABLES N.C.P.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A2533" t="str">
            <v>D3502020015035020010202020100300801</v>
          </cell>
          <cell r="B2533" t="str">
            <v>MUEBLES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A2534" t="str">
            <v>D3502020015035020010202020100300809</v>
          </cell>
          <cell r="B2534" t="str">
            <v>OTROS ARTÍCULOS MANUFACTURADOS N.C.P.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A2535" t="str">
            <v>D35020200150350200102020201004</v>
          </cell>
          <cell r="B2535" t="str">
            <v>PRODUCTOS METÁLICOS Y PAQUETES DE SOFTWARE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A2536" t="str">
            <v>D35020200150350200102020201004001</v>
          </cell>
          <cell r="B2536" t="str">
            <v>METALES BÁSICOS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A2537" t="str">
            <v>D35020200150350200102020201004002</v>
          </cell>
          <cell r="B2537" t="str">
            <v>PRODUCTOS METÁLICOS ELABORADOS (EXCEPTO MAQUINARIA Y EQUIPO)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A2538" t="str">
            <v>D35020200150350200102020201004003</v>
          </cell>
          <cell r="B2538" t="str">
            <v>MAQUINARIA PARA USO GENERAL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A2539" t="str">
            <v>D3502020015035020010202020100400301</v>
          </cell>
          <cell r="B2539" t="str">
            <v>MOTORES Y TURBINAS Y SUS PARTES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A2540" t="str">
            <v>D35020200150350200102020201004004</v>
          </cell>
          <cell r="B2540" t="str">
            <v>MAQUINARIA PARA USOS ESPECIALES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A2541" t="str">
            <v>D3502020015035020010202020100400402</v>
          </cell>
          <cell r="B2541" t="str">
            <v>MÁQUINAS HERRAMIENTAS Y SUS PARTES, PIEZAS Y ACCESORIOS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A2542" t="str">
            <v>D3502020015035020010202020100400403</v>
          </cell>
          <cell r="B2542" t="str">
            <v>MAQUINARIA PARA LA INDUSTRIA METALÚRGICA Y SUS PARTES Y PIEZAS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 t="str">
            <v>D3502020015035020010202020100400404</v>
          </cell>
          <cell r="B2543" t="str">
            <v>MAQUINARIA PARA LA MINERÍA, LA EXPLOTACIÓN DE CANTERAS Y LA CONSTRUCCIÓN Y SUS PARTES Y PIEZAS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A2544" t="str">
            <v>D3502020015035020010202020100400405</v>
          </cell>
          <cell r="B2544" t="str">
            <v>MAQUINARIA PARA LA ELABORACIÓN DE ALIMENTOS, BEBIDAS Y TABACO, Y SUS PARTES Y PIEZAS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A2545" t="str">
            <v>D3502020015035020010202020100400406</v>
          </cell>
          <cell r="B2545" t="str">
            <v>MAQUINARIA PARA LA FABRICACIÓN DE TEXTILES, PRENDAS DE VESTIR Y ARTÍCULOS DE CUERO, Y SUS PARTES Y PIEZAS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A2546" t="str">
            <v>D3502020015035020010202020100400409</v>
          </cell>
          <cell r="B2546" t="str">
            <v>OTRA MAQUINARIA PARA USOS ESPECIALES Y SUS PARTES Y PIEZAS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A2547" t="str">
            <v>D35020200150350200102020201004006</v>
          </cell>
          <cell r="B2547" t="str">
            <v>MAQUINARIA Y APARATOS ELÉCTRICOS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A2548" t="str">
            <v>D3502020015035020010202020100400605</v>
          </cell>
          <cell r="B2548" t="str">
            <v>LÁMPARAS ELÉCTRICAS DE INCANDESCENCIA O DESCARGA; LÁMPARAS DE ARCO, EQUIPO PARA ALUMBRADO ELÉCTRICO; SUS PARTES Y PIEZAS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A2549" t="str">
            <v>D3502020015035020010202020100400609</v>
          </cell>
          <cell r="B2549" t="str">
            <v>OTRO EQUIPO ELÉCTRICO Y SUS PARTES Y PIEZAS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A2550" t="str">
            <v>D35020200150350200102020202</v>
          </cell>
          <cell r="B2550" t="str">
            <v>ADQUISICIÓN DE SERVICIOS</v>
          </cell>
          <cell r="C2550">
            <v>45000000</v>
          </cell>
          <cell r="D2550">
            <v>0</v>
          </cell>
          <cell r="E2550">
            <v>45000000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A2551" t="str">
            <v>D35020200150350200102020202005</v>
          </cell>
          <cell r="B2551" t="str">
            <v>SERVICIOS DE LA CONSTRUCCIÓN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A2552" t="str">
            <v>D35020200150350200102020202005004</v>
          </cell>
          <cell r="B2552" t="str">
            <v>SERVICIOS DE CONSTRUCCIÓN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A2553" t="str">
            <v>D3502020015035020010202020200500404</v>
          </cell>
          <cell r="B2553" t="str">
            <v>MONTAJE Y ERECCIÓN DE CONSTRUCCIONES PREFABRICADAS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A2554" t="str">
            <v>D3502020015035020010202020200500406</v>
          </cell>
          <cell r="B2554" t="str">
            <v>SERVICIOS DE INSTALACIONES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A2555" t="str">
            <v>D35020200150350200102020202006</v>
          </cell>
          <cell r="B2555" t="str">
            <v>SERVICIOS DE ALOJAMIENTO; SERVICIOS DE SUMINISTRO DE COMIDAS Y BEBIDAS; SERVICIOS DE TRANSPORTE; Y SERVICIOS DE DISTRIBUCIÓN DE ELECTRICIDAD, GAS Y AGUA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A2556" t="str">
            <v>D35020200150350200102020202006003</v>
          </cell>
          <cell r="B2556" t="str">
            <v>ALOJAMIENTO; SERVICIOS DE SUMINISTROS DE COMIDAS Y BEBIDAS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A2557" t="str">
            <v>D3502020015035020010202020200600301</v>
          </cell>
          <cell r="B2557" t="str">
            <v>SERVICIOS DE ALOJAMIENTO PARA ESTANCIAS CORTAS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A2558" t="str">
            <v>D3502020015035020010202020200600303</v>
          </cell>
          <cell r="B2558" t="str">
            <v>SERVICIOS DE SUMINISTRO DE COMIDAS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A2559" t="str">
            <v>D35020200150350200102020202006004</v>
          </cell>
          <cell r="B2559" t="str">
            <v>SERVICIOS DE TRANSPORTE DE PASAJEROS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A2560" t="str">
            <v>D35020200150350200102020202006005</v>
          </cell>
          <cell r="B2560" t="str">
            <v>SERVICIOS DE TRANSPORTE DE CARGA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A2561" t="str">
            <v>D3502020015035020010202020200600501</v>
          </cell>
          <cell r="B2561" t="str">
            <v>SERVICIOS DE TRANSPORTE DE CARGA POR VÍA TERRESTRE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A2562" t="str">
            <v>D35020200150350200102020202006008</v>
          </cell>
          <cell r="B2562" t="str">
            <v>SERVICIOS POSTALES Y DE MENSAJERÍA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A2563" t="str">
            <v>D35020200150350200102020202008</v>
          </cell>
          <cell r="B2563" t="str">
            <v>SERVICIOS PRESTADOS A LAS EMPRESAS Y SERVICIOS DE PRODUCCIÓN</v>
          </cell>
          <cell r="C2563">
            <v>45000000</v>
          </cell>
          <cell r="D2563">
            <v>0</v>
          </cell>
          <cell r="E2563">
            <v>45000000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A2564" t="str">
            <v>D35020200150350200102020202008001</v>
          </cell>
          <cell r="B2564" t="str">
            <v>SERVICIOS DE INVESTIGACIÓN Y DESARROLLO</v>
          </cell>
          <cell r="C2564">
            <v>45000000</v>
          </cell>
          <cell r="D2564">
            <v>0</v>
          </cell>
          <cell r="E2564">
            <v>45000000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A2565" t="str">
            <v>D3502020015035020010202020200800102</v>
          </cell>
          <cell r="B2565" t="str">
            <v>SERVICIOS DE INVESTIGACIÓN Y DESARROLLO EXPERIMENTAL EN CIENCIAS SOCIALES Y HUMANIDADES</v>
          </cell>
          <cell r="C2565">
            <v>45000000</v>
          </cell>
          <cell r="D2565">
            <v>0</v>
          </cell>
          <cell r="E2565">
            <v>45000000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A2566" t="str">
            <v>D35020200150350200102020202008003</v>
          </cell>
          <cell r="B2566" t="str">
            <v>OTROS SERVICIOS PROFESIONALES, CIENTÍFICOS Y TÉCNICOS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A2567" t="str">
            <v>D3502020015035020010202020200800301</v>
          </cell>
          <cell r="B2567" t="str">
            <v>SERVICIOS DE CONSULTORÍA EN ADMINISTRACIÓN Y SERVICIOS DE GESTIÓN; SERVICIOS DE TECNOLOGÍA DE LA INFORMACIÓN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A2568" t="str">
            <v>D3502020015035020010202020200800306</v>
          </cell>
          <cell r="B2568" t="str">
            <v>SERVICIOS DE PUBLICIDAD Y EL SUMINISTRO DE ESPACIO O TIEMPO PUBLICITARIOS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A2569" t="str">
            <v>D3502020015035020010202020200800308</v>
          </cell>
          <cell r="B2569" t="str">
            <v>SERVICIOS FOTOGRÁFICOS Y SERVICIOS DE REVELADO FOTOGRÁFICO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A2570" t="str">
            <v>D3502020015035020010202020200800309</v>
          </cell>
          <cell r="B2570" t="str">
            <v>OTROS SERVICIOS PROFESIONALES Y TÉCNICOS N.C.P.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A2571" t="str">
            <v>D35020200150350200102020202008004</v>
          </cell>
          <cell r="B2571" t="str">
            <v>SERVICIOS DE TELECOMUNICACIONES, TRANSMISIÓN Y SUMINISTRO DE INFORMACIÓN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A2572" t="str">
            <v>D3502020015035020010202020200800401</v>
          </cell>
          <cell r="B2572" t="str">
            <v>SERVICIOS DE TELEFONÍA Y OTRAS TELECOMUNICACIONES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A2573" t="str">
            <v>D35020200150350200102020202008005</v>
          </cell>
          <cell r="B2573" t="str">
            <v>SERVICIOS DE SOPORTE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A2574" t="str">
            <v>D3502020015035020010202020200800509</v>
          </cell>
          <cell r="B2574" t="str">
            <v>OTROS SERVICIOS AUXILIARES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A2575" t="str">
            <v>D35020200150350200102020202010</v>
          </cell>
          <cell r="B2575" t="str">
            <v>VIÁTICOS DE LOS FUNCIONARIOS EN COMISIÓN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A2576" t="str">
            <v>D35020200150350200103</v>
          </cell>
          <cell r="B2576" t="str">
            <v>DISEÑAR Y DESARROLLAR LA ESTRATEGIA DE PROMOCIÓN Y DIVULGACIÓN EXTERNA (CULTURA DE COMPARTIR EL CONOCIMIENTO)</v>
          </cell>
          <cell r="C2576">
            <v>29000000</v>
          </cell>
          <cell r="D2576">
            <v>0</v>
          </cell>
          <cell r="E2576">
            <v>29000000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A2577" t="str">
            <v>D35020200150350200103020201</v>
          </cell>
          <cell r="B2577" t="str">
            <v>MATERIALES Y SUMINISTROS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A2578" t="str">
            <v>D35020200150350200103020201000</v>
          </cell>
          <cell r="B2578" t="str">
            <v>AGRICULTURA, SILVICULTURA Y PRODUCTOS DE LA PESCA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A2579" t="str">
            <v>D35020200150350200103020201000001</v>
          </cell>
          <cell r="B2579" t="str">
            <v>PRODUCTOS DE LA AGRICULTURA Y LA HORTICULTURA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A2580" t="str">
            <v>D3502020015035020010302020100000109</v>
          </cell>
          <cell r="B2580" t="str">
            <v>PRODUCTOS DE FORRAJE, FIBRAS, PLANTAS VIVAS, FLORES Y CAPULLOS DE FLORES, TABACO EN RAMA Y CAUCHO NATURAL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A2581" t="str">
            <v>D35020200150350200103020201000002</v>
          </cell>
          <cell r="B2581" t="str">
            <v>ANIMALES VIVOS Y PRODUCTOS ANIMALES (EXCEPTO LA CARNE)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A2582" t="str">
            <v>D3502020015035020010302020100000209</v>
          </cell>
          <cell r="B2582" t="str">
            <v>OTROS PRODUCTOS ANIMALES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A2583" t="str">
            <v>D35020200150350200103020201000003</v>
          </cell>
          <cell r="B2583" t="str">
            <v>PRODUCTOS DE LA SILVICULTURA Y DE LA EXPLOTACIÓN FORESTAL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A2584" t="str">
            <v>D3502020015035020010302020100000301</v>
          </cell>
          <cell r="B2584" t="str">
            <v>MADERA EN BRUTO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A2585" t="str">
            <v>D35020200150350200103020201002</v>
          </cell>
          <cell r="B2585" t="str">
            <v>PRODUCTOS ALIMENTICIOS, BEBIDAS Y TABACO; TEXTILES, PRENDAS DE VESTIR Y PRODUCTOS DE CUERO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A2586" t="str">
            <v>D35020200150350200103020201002001</v>
          </cell>
          <cell r="B2586" t="str">
            <v>CARNE, PESCADO, FRUTAS, HORTALIZAS, ACEITES Y GRASAS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A2587" t="str">
            <v>D3502020015035020010302020100200105</v>
          </cell>
          <cell r="B2587" t="str">
            <v>ACEITES Y GRASAS ANIMALES Y VEGETALES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A2588" t="str">
            <v>D3502020015035020010302020100200107</v>
          </cell>
          <cell r="B2588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A2589" t="str">
            <v>D35020200150350200103020201002006</v>
          </cell>
          <cell r="B2589" t="str">
            <v>HILADOS E HILOS; TEJIDOS DE FIBRAS TEXTILES INCLUSO AFELPADOS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A2590" t="str">
            <v>D35020200150350200103020201002007</v>
          </cell>
          <cell r="B2590" t="str">
            <v>ARTÍCULOS TEXTILES (EXCEPTO PRENDAS DE VESTIR)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A2591" t="str">
            <v>D35020200150350200103020201002008</v>
          </cell>
          <cell r="B2591" t="str">
            <v>DOTACIÓN (PRENDAS DE VESTIR Y CALZADO)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A2592" t="str">
            <v>D35020200150350200103020201002009</v>
          </cell>
          <cell r="B2592" t="str">
            <v>CUERO Y PRODUCTOS DE CUERO; CALZADO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A2593" t="str">
            <v>D35020200150350200103020201003</v>
          </cell>
          <cell r="B2593" t="str">
            <v>OTROS BIENES TRANSPORTABLES (EXCEPTO PRODUCTOS METÁLICOS, MAQUINARIA Y EQUIPO)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A2594" t="str">
            <v>D35020200150350200103020201003001</v>
          </cell>
          <cell r="B2594" t="str">
            <v>PRODUCTOS DE MADERA, CORCHO, CESTERÍA Y ESPARTERÍA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A2595" t="str">
            <v>D35020200150350200103020201003002</v>
          </cell>
          <cell r="B2595" t="str">
            <v>PASTA O PULPA, PAPEL Y PRODUCTOS DE PAPEL; IMPRESOS Y ARTÍCULOS RELACIONADOS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A2596" t="str">
            <v>D3502020015035020010302020100300201</v>
          </cell>
          <cell r="B2596" t="str">
            <v>PASTA DE PAPEL, PAPEL Y CARTÓN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A2597" t="str">
            <v>D35020200150350200103020201003004</v>
          </cell>
          <cell r="B2597" t="str">
            <v>QUÍMICOS BÁSICOS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A2598" t="str">
            <v>D3502020015035020010302020100300407</v>
          </cell>
          <cell r="B2598" t="str">
            <v>PLÁSTICOS EN FORMAS PRIMARIAS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A2599" t="str">
            <v>D35020200150350200103020201003005</v>
          </cell>
          <cell r="B2599" t="str">
            <v>OTROS PRODUCTOS QUÍMICOS; FIBRAS ARTIFICIALES (O FIBRAS INDUSTRIALES HECHAS POR EL HOMBRE)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A2600" t="str">
            <v>D3502020015035020010302020100300501</v>
          </cell>
          <cell r="B2600" t="str">
            <v>PINTURAS Y BARNICES Y PRODUCTOS RELACIONADOS; COLORES PARA LA PINTURA ARTÍSTICA; TINTAS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A2601" t="str">
            <v>D3502020015035020010302020100300504</v>
          </cell>
          <cell r="B2601" t="str">
            <v>PRODUCTOS QUÍMICOS N.C.P.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A2602" t="str">
            <v>D35020200150350200103020201003006</v>
          </cell>
          <cell r="B2602" t="str">
            <v>PRODUCTOS DE CAUCHO Y PLÁSTICO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A2603" t="str">
            <v>D3502020015035020010302020100300602</v>
          </cell>
          <cell r="B2603" t="str">
            <v>OTROS PRODUCTOS DE CAUCHO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A2604" t="str">
            <v>D35020200150350200103020201003007</v>
          </cell>
          <cell r="B2604" t="str">
            <v>VIDRIO Y PRODUCTOS DE VIDRIO Y OTROS PRODUCTOS NO METÁLICOS N.C.P.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A2605" t="str">
            <v>D3502020015035020010302020100300701</v>
          </cell>
          <cell r="B2605" t="str">
            <v>VIDRIO Y PRODUCTOS DE VIDRIO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A2606" t="str">
            <v>D3502020015035020010302020100300709</v>
          </cell>
          <cell r="B2606" t="str">
            <v>OTROS PRODUCTOS MINERALES NO METÁLICOS N.C.P.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A2607" t="str">
            <v>D35020200150350200103020201003008</v>
          </cell>
          <cell r="B2607" t="str">
            <v>OTROS BIENES TRANSPORTABLES N.C.P.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A2608" t="str">
            <v>D3502020015035020010302020100300801</v>
          </cell>
          <cell r="B2608" t="str">
            <v>MUEBLES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A2609" t="str">
            <v>D3502020015035020010302020100300809</v>
          </cell>
          <cell r="B2609" t="str">
            <v>OTROS ARTÍCULOS MANUFACTURADOS N.C.P.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A2610" t="str">
            <v>D35020200150350200103020201004</v>
          </cell>
          <cell r="B2610" t="str">
            <v>PRODUCTOS METÁLICOS Y PAQUETES DE SOFTWARE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A2611" t="str">
            <v>D35020200150350200103020201004001</v>
          </cell>
          <cell r="B2611" t="str">
            <v>METALES BÁSICOS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A2612" t="str">
            <v>D35020200150350200103020201004002</v>
          </cell>
          <cell r="B2612" t="str">
            <v>PRODUCTOS METÁLICOS ELABORADOS (EXCEPTO MAQUINARIA Y EQUIPO)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A2613" t="str">
            <v>D35020200150350200103020201004003</v>
          </cell>
          <cell r="B2613" t="str">
            <v>MAQUINARIA PARA USO GENERAL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A2614" t="str">
            <v>D3502020015035020010302020100400301</v>
          </cell>
          <cell r="B2614" t="str">
            <v>MOTORES Y TURBINAS Y SUS PARTES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A2615" t="str">
            <v>D35020200150350200103020201004004</v>
          </cell>
          <cell r="B2615" t="str">
            <v>MAQUINARIA PARA USOS ESPECIALES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A2616" t="str">
            <v>D3502020015035020010302020100400402</v>
          </cell>
          <cell r="B2616" t="str">
            <v>MÁQUINAS HERRAMIENTAS Y SUS PARTES, PIEZAS Y ACCESORIOS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A2617" t="str">
            <v>D3502020015035020010302020100400403</v>
          </cell>
          <cell r="B2617" t="str">
            <v>MAQUINARIA PARA LA INDUSTRIA METALÚRGICA Y SUS PARTES Y PIEZAS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A2618" t="str">
            <v>D3502020015035020010302020100400404</v>
          </cell>
          <cell r="B2618" t="str">
            <v>MAQUINARIA PARA LA MINERÍA, LA EXPLOTACIÓN DE CANTERAS Y LA CONSTRUCCIÓN Y SUS PARTES Y PIEZAS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A2619" t="str">
            <v>D3502020015035020010302020100400405</v>
          </cell>
          <cell r="B2619" t="str">
            <v>MAQUINARIA PARA LA ELABORACIÓN DE ALIMENTOS, BEBIDAS Y TABACO, Y SUS PARTES Y PIEZAS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A2620" t="str">
            <v>D3502020015035020010302020100400406</v>
          </cell>
          <cell r="B2620" t="str">
            <v>MAQUINARIA PARA LA FABRICACIÓN DE TEXTILES, PRENDAS DE VESTIR Y ARTÍCULOS DE CUERO, Y SUS PARTES Y PIEZAS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A2621" t="str">
            <v>D3502020015035020010302020100400409</v>
          </cell>
          <cell r="B2621" t="str">
            <v>OTRA MAQUINARIA PARA USOS ESPECIALES Y SUS PARTES Y PIEZAS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A2622" t="str">
            <v>D35020200150350200103020201004006</v>
          </cell>
          <cell r="B2622" t="str">
            <v>MAQUINARIA Y APARATOS ELÉCTRICOS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A2623" t="str">
            <v>D3502020015035020010302020100400605</v>
          </cell>
          <cell r="B2623" t="str">
            <v>LÁMPARAS ELÉCTRICAS DE INCANDESCENCIA O DESCARGA; LÁMPARAS DE ARCO, EQUIPO PARA ALUMBRADO ELÉCTRICO; SUS PARTES Y PIEZAS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A2624" t="str">
            <v>D3502020015035020010302020100400609</v>
          </cell>
          <cell r="B2624" t="str">
            <v>OTRO EQUIPO ELÉCTRICO Y SUS PARTES Y PIEZAS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A2625" t="str">
            <v>D35020200150350200103020202</v>
          </cell>
          <cell r="B2625" t="str">
            <v>ADQUISICIÓN DE SERVICIOS</v>
          </cell>
          <cell r="C2625">
            <v>29000000</v>
          </cell>
          <cell r="D2625">
            <v>0</v>
          </cell>
          <cell r="E2625">
            <v>29000000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A2626" t="str">
            <v>D35020200150350200103020202005</v>
          </cell>
          <cell r="B2626" t="str">
            <v>SERVICIOS DE LA CONSTRUCCIÓN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A2627" t="str">
            <v>D35020200150350200103020202005004</v>
          </cell>
          <cell r="B2627" t="str">
            <v>SERVICIOS DE CONSTRUCCIÓN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A2628" t="str">
            <v>D3502020015035020010302020200500404</v>
          </cell>
          <cell r="B2628" t="str">
            <v>MONTAJE Y ERECCIÓN DE CONSTRUCCIONES PREFABRICADAS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A2629" t="str">
            <v>D3502020015035020010302020200500406</v>
          </cell>
          <cell r="B2629" t="str">
            <v>SERVICIOS DE INSTALACIONES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A2630" t="str">
            <v>D35020200150350200103020202006</v>
          </cell>
          <cell r="B2630" t="str">
            <v>SERVICIOS DE ALOJAMIENTO; SERVICIOS DE SUMINISTRO DE COMIDAS Y BEBIDAS; SERVICIOS DE TRANSPORTE; Y SERVICIOS DE DISTRIBUCIÓN DE ELECTRICIDAD, GAS Y AGUA</v>
          </cell>
          <cell r="C2630">
            <v>2000000</v>
          </cell>
          <cell r="D2630">
            <v>0</v>
          </cell>
          <cell r="E2630">
            <v>2000000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A2631" t="str">
            <v>D35020200150350200103020202006003</v>
          </cell>
          <cell r="B2631" t="str">
            <v>ALOJAMIENTO; SERVICIOS DE SUMINISTROS DE COMIDAS Y BEBIDAS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A2632" t="str">
            <v>D3502020015035020010302020200600301</v>
          </cell>
          <cell r="B2632" t="str">
            <v>SERVICIOS DE ALOJAMIENTO PARA ESTANCIAS CORTAS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A2633" t="str">
            <v>D3502020015035020010302020200600303</v>
          </cell>
          <cell r="B2633" t="str">
            <v>SERVICIOS DE SUMINISTRO DE COMIDAS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A2634" t="str">
            <v>D35020200150350200103020202006004</v>
          </cell>
          <cell r="B2634" t="str">
            <v>SERVICIOS DE TRANSPORTE DE PASAJEROS</v>
          </cell>
          <cell r="C2634">
            <v>2000000</v>
          </cell>
          <cell r="D2634">
            <v>0</v>
          </cell>
          <cell r="E2634">
            <v>2000000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A2635" t="str">
            <v>D35020200150350200103020202006005</v>
          </cell>
          <cell r="B2635" t="str">
            <v>SERVICIOS DE TRANSPORTE DE CARGA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A2636" t="str">
            <v>D3502020015035020010302020200600501</v>
          </cell>
          <cell r="B2636" t="str">
            <v>SERVICIOS DE TRANSPORTE DE CARGA POR VÍA TERRESTRE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A2637" t="str">
            <v>D35020200150350200103020202006008</v>
          </cell>
          <cell r="B2637" t="str">
            <v>SERVICIOS POSTALES Y DE MENSAJERÍA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A2638" t="str">
            <v>D35020200150350200103020202008</v>
          </cell>
          <cell r="B2638" t="str">
            <v>SERVICIOS PRESTADOS A LAS EMPRESAS Y SERVICIOS DE PRODUCCIÓN</v>
          </cell>
          <cell r="C2638">
            <v>27000000</v>
          </cell>
          <cell r="D2638">
            <v>0</v>
          </cell>
          <cell r="E2638">
            <v>27000000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A2639" t="str">
            <v>D35020200150350200103020202008001</v>
          </cell>
          <cell r="B2639" t="str">
            <v>SERVICIOS DE INVESTIGACIÓN Y DESARROLLO</v>
          </cell>
          <cell r="C2639">
            <v>6000000</v>
          </cell>
          <cell r="D2639">
            <v>0</v>
          </cell>
          <cell r="E2639">
            <v>6000000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A2640" t="str">
            <v>D3502020015035020010302020200800102</v>
          </cell>
          <cell r="B2640" t="str">
            <v>SERVICIOS DE INVESTIGACIÓN Y DESARROLLO EXPERIMENTAL EN CIENCIAS SOCIALES Y HUMANIDADES</v>
          </cell>
          <cell r="C2640">
            <v>6000000</v>
          </cell>
          <cell r="D2640">
            <v>0</v>
          </cell>
          <cell r="E2640">
            <v>6000000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A2641" t="str">
            <v>D35020200150350200103020202008003</v>
          </cell>
          <cell r="B2641" t="str">
            <v>OTROS SERVICIOS PROFESIONALES, CIENTÍFICOS Y TÉCNICOS</v>
          </cell>
          <cell r="C2641">
            <v>21000000</v>
          </cell>
          <cell r="D2641">
            <v>0</v>
          </cell>
          <cell r="E2641">
            <v>21000000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A2642" t="str">
            <v>D3502020015035020010302020200800301</v>
          </cell>
          <cell r="B2642" t="str">
            <v>SERVICIOS DE CONSULTORÍA EN ADMINISTRACIÓN Y SERVICIOS DE GESTIÓN; SERVICIOS DE TECNOLOGÍA DE LA INFORMACIÓN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A2643" t="str">
            <v>D3502020015035020010302020200800306</v>
          </cell>
          <cell r="B2643" t="str">
            <v>SERVICIOS DE PUBLICIDAD Y EL SUMINISTRO DE ESPACIO O TIEMPO PUBLICITARIOS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A2644" t="str">
            <v>D3502020015035020010302020200800308</v>
          </cell>
          <cell r="B2644" t="str">
            <v>SERVICIOS FOTOGRÁFICOS Y SERVICIOS DE REVELADO FOTOGRÁFICO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A2645" t="str">
            <v>D3502020015035020010302020200800309</v>
          </cell>
          <cell r="B2645" t="str">
            <v>OTROS SERVICIOS PROFESIONALES Y TÉCNICOS N.C.P.</v>
          </cell>
          <cell r="C2645">
            <v>21000000</v>
          </cell>
          <cell r="D2645">
            <v>0</v>
          </cell>
          <cell r="E2645">
            <v>21000000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A2646" t="str">
            <v>D35020200150350200103020202008004</v>
          </cell>
          <cell r="B2646" t="str">
            <v>SERVICIOS DE TELECOMUNICACIONES, TRANSMISIÓN Y SUMINISTRO DE INFORMACIÓN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A2647" t="str">
            <v>D3502020015035020010302020200800401</v>
          </cell>
          <cell r="B2647" t="str">
            <v>SERVICIOS DE TELEFONÍA Y OTRAS TELECOMUNICACIONES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A2648" t="str">
            <v>D35020200150350200103020202008005</v>
          </cell>
          <cell r="B2648" t="str">
            <v>SERVICIOS DE SOPORTE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A2649" t="str">
            <v>D3502020015035020010302020200800509</v>
          </cell>
          <cell r="B2649" t="str">
            <v>OTROS SERVICIOS AUXILIARES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A2650" t="str">
            <v>D35020200150350200103020202010</v>
          </cell>
          <cell r="B2650" t="str">
            <v>VIÁTICOS DE LOS FUNCIONARIOS EN COMISIÓN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A2651" t="str">
            <v>D350202001503502002</v>
          </cell>
          <cell r="B2651" t="str">
            <v>SERVICIO DE INFORMACIÓN SOBRE EL SECTOR ARTESANAL</v>
          </cell>
          <cell r="C2651">
            <v>106187438</v>
          </cell>
          <cell r="D2651">
            <v>0</v>
          </cell>
          <cell r="E2651">
            <v>106187438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A2652" t="str">
            <v>D35020200150350200204</v>
          </cell>
          <cell r="B2652" t="str">
            <v>MANTENIMIENTO DEL SISTEMA INTEGRADO DE INFORMACIÓN</v>
          </cell>
          <cell r="C2652">
            <v>20000000</v>
          </cell>
          <cell r="D2652">
            <v>0</v>
          </cell>
          <cell r="E2652">
            <v>20000000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A2653" t="str">
            <v>D35020200150350200204020201</v>
          </cell>
          <cell r="B2653" t="str">
            <v>MATERIALES Y SUMINISTROS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A2654" t="str">
            <v>D35020200150350200204020201000</v>
          </cell>
          <cell r="B2654" t="str">
            <v>AGRICULTURA, SILVICULTURA Y PRODUCTOS DE LA PESCA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A2655" t="str">
            <v>D35020200150350200204020201000001</v>
          </cell>
          <cell r="B2655" t="str">
            <v>PRODUCTOS DE LA AGRICULTURA Y LA HORTICULTURA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A2656" t="str">
            <v>D3502020015035020020402020100000109</v>
          </cell>
          <cell r="B2656" t="str">
            <v>PRODUCTOS DE FORRAJE, FIBRAS, PLANTAS VIVAS, FLORES Y CAPULLOS DE FLORES, TABACO EN RAMA Y CAUCHO NATURAL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A2657" t="str">
            <v>D35020200150350200204020201000002</v>
          </cell>
          <cell r="B2657" t="str">
            <v>ANIMALES VIVOS Y PRODUCTOS ANIMALES (EXCEPTO LA CARNE)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A2658" t="str">
            <v>D3502020015035020020402020100000209</v>
          </cell>
          <cell r="B2658" t="str">
            <v>OTROS PRODUCTOS ANIMALES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A2659" t="str">
            <v>D35020200150350200204020201000003</v>
          </cell>
          <cell r="B2659" t="str">
            <v>PRODUCTOS DE LA SILVICULTURA Y DE LA EXPLOTACIÓN FORESTAL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A2660" t="str">
            <v>D3502020015035020020402020100000301</v>
          </cell>
          <cell r="B2660" t="str">
            <v>MADERA EN BRUTO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A2661" t="str">
            <v>D35020200150350200204020201002</v>
          </cell>
          <cell r="B2661" t="str">
            <v>PRODUCTOS ALIMENTICIOS, BEBIDAS Y TABACO; TEXTILES, PRENDAS DE VESTIR Y PRODUCTOS DE CUERO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A2662" t="str">
            <v>D35020200150350200204020201002001</v>
          </cell>
          <cell r="B2662" t="str">
            <v>CARNE, PESCADO, FRUTAS, HORTALIZAS, ACEITES Y GRASAS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A2663" t="str">
            <v>D3502020015035020020402020100200105</v>
          </cell>
          <cell r="B2663" t="str">
            <v>ACEITES Y GRASAS ANIMALES Y VEGETALES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A2664" t="str">
            <v>D3502020015035020020402020100200107</v>
          </cell>
          <cell r="B2664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A2665" t="str">
            <v>D35020200150350200204020201002006</v>
          </cell>
          <cell r="B2665" t="str">
            <v>HILADOS E HILOS; TEJIDOS DE FIBRAS TEXTILES INCLUSO AFELPADOS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A2666" t="str">
            <v>D35020200150350200204020201002007</v>
          </cell>
          <cell r="B2666" t="str">
            <v>ARTÍCULOS TEXTILES (EXCEPTO PRENDAS DE VESTIR)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A2667" t="str">
            <v>D35020200150350200204020201002008</v>
          </cell>
          <cell r="B2667" t="str">
            <v>DOTACIÓN (PRENDAS DE VESTIR Y CALZADO)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A2668" t="str">
            <v>D35020200150350200204020201002009</v>
          </cell>
          <cell r="B2668" t="str">
            <v>CUERO Y PRODUCTOS DE CUERO; CALZADO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A2669" t="str">
            <v>D35020200150350200204020201003</v>
          </cell>
          <cell r="B2669" t="str">
            <v>OTROS BIENES TRANSPORTABLES (EXCEPTO PRODUCTOS METÁLICOS, MAQUINARIA Y EQUIPO)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A2670" t="str">
            <v>D35020200150350200204020201003001</v>
          </cell>
          <cell r="B2670" t="str">
            <v>PRODUCTOS DE MADERA, CORCHO, CESTERÍA Y ESPARTERÍA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A2671" t="str">
            <v>D35020200150350200204020201003002</v>
          </cell>
          <cell r="B2671" t="str">
            <v>PASTA O PULPA, PAPEL Y PRODUCTOS DE PAPEL; IMPRESOS Y ARTÍCULOS RELACIONADOS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A2672" t="str">
            <v>D3502020015035020020402020100300201</v>
          </cell>
          <cell r="B2672" t="str">
            <v>PASTA DE PAPEL, PAPEL Y CARTÓN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A2673" t="str">
            <v>D35020200150350200204020201003004</v>
          </cell>
          <cell r="B2673" t="str">
            <v>QUÍMICOS BÁSICOS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A2674" t="str">
            <v>D3502020015035020020402020100300407</v>
          </cell>
          <cell r="B2674" t="str">
            <v>PLÁSTICOS EN FORMAS PRIMARIAS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A2675" t="str">
            <v>D35020200150350200204020201003005</v>
          </cell>
          <cell r="B2675" t="str">
            <v>OTROS PRODUCTOS QUÍMICOS; FIBRAS ARTIFICIALES (O FIBRAS INDUSTRIALES HECHAS POR EL HOMBRE)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A2676" t="str">
            <v>D3502020015035020020402020100300501</v>
          </cell>
          <cell r="B2676" t="str">
            <v>PINTURAS Y BARNICES Y PRODUCTOS RELACIONADOS; COLORES PARA LA PINTURA ARTÍSTICA; TINTAS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A2677" t="str">
            <v>D3502020015035020020402020100300504</v>
          </cell>
          <cell r="B2677" t="str">
            <v>PRODUCTOS QUÍMICOS N.C.P.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A2678" t="str">
            <v>D35020200150350200204020201003006</v>
          </cell>
          <cell r="B2678" t="str">
            <v>PRODUCTOS DE CAUCHO Y PLÁSTICO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A2679" t="str">
            <v>D3502020015035020020402020100300602</v>
          </cell>
          <cell r="B2679" t="str">
            <v>OTROS PRODUCTOS DE CAUCHO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A2680" t="str">
            <v>D35020200150350200204020201003007</v>
          </cell>
          <cell r="B2680" t="str">
            <v>VIDRIO Y PRODUCTOS DE VIDRIO Y OTROS PRODUCTOS NO METÁLICOS N.C.P.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A2681" t="str">
            <v>D3502020015035020020402020100300701</v>
          </cell>
          <cell r="B2681" t="str">
            <v>VIDRIO Y PRODUCTOS DE VIDRIO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A2682" t="str">
            <v>D3502020015035020020402020100300709</v>
          </cell>
          <cell r="B2682" t="str">
            <v>OTROS PRODUCTOS MINERALES NO METÁLICOS N.C.P.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A2683" t="str">
            <v>D35020200150350200204020201003008</v>
          </cell>
          <cell r="B2683" t="str">
            <v>OTROS BIENES TRANSPORTABLES N.C.P.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A2684" t="str">
            <v>D3502020015035020020402020100300801</v>
          </cell>
          <cell r="B2684" t="str">
            <v>MUEBLES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A2685" t="str">
            <v>D3502020015035020020402020100300809</v>
          </cell>
          <cell r="B2685" t="str">
            <v>OTROS ARTÍCULOS MANUFACTURADOS N.C.P.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A2686" t="str">
            <v>D35020200150350200204020201004</v>
          </cell>
          <cell r="B2686" t="str">
            <v>PRODUCTOS METÁLICOS Y PAQUETES DE SOFTWARE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A2687" t="str">
            <v>D35020200150350200204020201004001</v>
          </cell>
          <cell r="B2687" t="str">
            <v>METALES BÁSICOS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A2688" t="str">
            <v>D35020200150350200204020201004002</v>
          </cell>
          <cell r="B2688" t="str">
            <v>PRODUCTOS METÁLICOS ELABORADOS (EXCEPTO MAQUINARIA Y EQUIPO)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A2689" t="str">
            <v>D35020200150350200204020201004003</v>
          </cell>
          <cell r="B2689" t="str">
            <v>MAQUINARIA PARA USO GENERAL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A2690" t="str">
            <v>D3502020015035020020402020100400301</v>
          </cell>
          <cell r="B2690" t="str">
            <v>MOTORES Y TURBINAS Y SUS PARTES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A2691" t="str">
            <v>D35020200150350200204020201004004</v>
          </cell>
          <cell r="B2691" t="str">
            <v>MAQUINARIA PARA USOS ESPECIALES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A2692" t="str">
            <v>D3502020015035020020402020100400402</v>
          </cell>
          <cell r="B2692" t="str">
            <v>MÁQUINAS HERRAMIENTAS Y SUS PARTES, PIEZAS Y ACCESORIOS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A2693" t="str">
            <v>D3502020015035020020402020100400403</v>
          </cell>
          <cell r="B2693" t="str">
            <v>MAQUINARIA PARA LA INDUSTRIA METALÚRGICA Y SUS PARTES Y PIEZAS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A2694" t="str">
            <v>D3502020015035020020402020100400404</v>
          </cell>
          <cell r="B2694" t="str">
            <v>MAQUINARIA PARA LA MINERÍA, LA EXPLOTACIÓN DE CANTERAS Y LA CONSTRUCCIÓN Y SUS PARTES Y PIEZAS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A2695" t="str">
            <v>D3502020015035020020402020100400405</v>
          </cell>
          <cell r="B2695" t="str">
            <v>MAQUINARIA PARA LA ELABORACIÓN DE ALIMENTOS, BEBIDAS Y TABACO, Y SUS PARTES Y PIEZAS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A2696" t="str">
            <v>D3502020015035020020402020100400406</v>
          </cell>
          <cell r="B2696" t="str">
            <v>MAQUINARIA PARA LA FABRICACIÓN DE TEXTILES, PRENDAS DE VESTIR Y ARTÍCULOS DE CUERO, Y SUS PARTES Y PIEZAS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A2697" t="str">
            <v>D3502020015035020020402020100400409</v>
          </cell>
          <cell r="B2697" t="str">
            <v>OTRA MAQUINARIA PARA USOS ESPECIALES Y SUS PARTES Y PIEZAS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A2698" t="str">
            <v>D35020200150350200204020201004006</v>
          </cell>
          <cell r="B2698" t="str">
            <v>MAQUINARIA Y APARATOS ELÉCTRICOS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A2699" t="str">
            <v>D3502020015035020020402020100400605</v>
          </cell>
          <cell r="B2699" t="str">
            <v>LÁMPARAS ELÉCTRICAS DE INCANDESCENCIA O DESCARGA; LÁMPARAS DE ARCO, EQUIPO PARA ALUMBRADO ELÉCTRICO; SUS PARTES Y PIEZAS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A2700" t="str">
            <v>D3502020015035020020402020100400609</v>
          </cell>
          <cell r="B2700" t="str">
            <v>OTRO EQUIPO ELÉCTRICO Y SUS PARTES Y PIEZAS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A2701" t="str">
            <v>D35020200150350200204020202</v>
          </cell>
          <cell r="B2701" t="str">
            <v>ADQUISICIÓN DE SERVICIOS</v>
          </cell>
          <cell r="C2701">
            <v>20000000</v>
          </cell>
          <cell r="D2701">
            <v>0</v>
          </cell>
          <cell r="E2701">
            <v>20000000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A2702" t="str">
            <v>D35020200150350200204020202005</v>
          </cell>
          <cell r="B2702" t="str">
            <v>SERVICIOS DE LA CONSTRUCCIÓN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A2703" t="str">
            <v>D35020200150350200204020202005004</v>
          </cell>
          <cell r="B2703" t="str">
            <v>SERVICIOS DE CONSTRUCCIÓN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A2704" t="str">
            <v>D3502020015035020020402020200500404</v>
          </cell>
          <cell r="B2704" t="str">
            <v>MONTAJE Y ERECCIÓN DE CONSTRUCCIONES PREFABRICADAS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A2705" t="str">
            <v>D3502020015035020020402020200500406</v>
          </cell>
          <cell r="B2705" t="str">
            <v>SERVICIOS DE INSTALACIONES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A2706" t="str">
            <v>D35020200150350200204020202006</v>
          </cell>
          <cell r="B2706" t="str">
            <v>SERVICIOS DE ALOJAMIENTO; SERVICIOS DE SUMINISTRO DE COMIDAS Y BEBIDAS; SERVICIOS DE TRANSPORTE; Y SERVICIOS DE DISTRIBUCIÓN DE ELECTRICIDAD, GAS Y AGUA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A2707" t="str">
            <v>D35020200150350200204020202006003</v>
          </cell>
          <cell r="B2707" t="str">
            <v>ALOJAMIENTO; SERVICIOS DE SUMINISTROS DE COMIDAS Y BEBIDAS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A2708" t="str">
            <v>D3502020015035020020402020200600301</v>
          </cell>
          <cell r="B2708" t="str">
            <v>SERVICIOS DE ALOJAMIENTO PARA ESTANCIAS CORTAS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A2709" t="str">
            <v>D3502020015035020020402020200600303</v>
          </cell>
          <cell r="B2709" t="str">
            <v>SERVICIOS DE SUMINISTRO DE COMIDAS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A2710" t="str">
            <v>D35020200150350200204020202006004</v>
          </cell>
          <cell r="B2710" t="str">
            <v>SERVICIOS DE TRANSPORTE DE PASAJEROS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A2711" t="str">
            <v>D35020200150350200204020202006005</v>
          </cell>
          <cell r="B2711" t="str">
            <v>SERVICIOS DE TRANSPORTE DE CARGA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A2712" t="str">
            <v>D3502020015035020020402020200600501</v>
          </cell>
          <cell r="B2712" t="str">
            <v>SERVICIOS DE TRANSPORTE DE CARGA POR VÍA TERRESTRE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A2713" t="str">
            <v>D35020200150350200204020202006008</v>
          </cell>
          <cell r="B2713" t="str">
            <v>SERVICIOS POSTALES Y DE MENSAJERÍA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A2714" t="str">
            <v>D35020200150350200204020202008</v>
          </cell>
          <cell r="B2714" t="str">
            <v>SERVICIOS PRESTADOS A LAS EMPRESAS Y SERVICIOS DE PRODUCCIÓN</v>
          </cell>
          <cell r="C2714">
            <v>20000000</v>
          </cell>
          <cell r="D2714">
            <v>0</v>
          </cell>
          <cell r="E2714">
            <v>20000000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A2715" t="str">
            <v>D35020200150350200204020202008001</v>
          </cell>
          <cell r="B2715" t="str">
            <v>SERVICIOS DE INVESTIGACIÓN Y DESARROLLO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A2716" t="str">
            <v>D3502020015035020020402020200800102</v>
          </cell>
          <cell r="B2716" t="str">
            <v>SERVICIOS DE INVESTIGACIÓN Y DESARROLLO EXPERIMENTAL EN CIENCIAS SOCIALES Y HUMANIDADES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A2717" t="str">
            <v>D35020200150350200204020202008003</v>
          </cell>
          <cell r="B2717" t="str">
            <v>OTROS SERVICIOS PROFESIONALES, CIENTÍFICOS Y TÉCNICOS</v>
          </cell>
          <cell r="C2717">
            <v>20000000</v>
          </cell>
          <cell r="D2717">
            <v>0</v>
          </cell>
          <cell r="E2717">
            <v>20000000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A2718" t="str">
            <v>D3502020015035020020402020200800301</v>
          </cell>
          <cell r="B2718" t="str">
            <v>SERVICIOS DE CONSULTORÍA EN ADMINISTRACIÓN Y SERVICIOS DE GESTIÓN; SERVICIOS DE TECNOLOGÍA DE LA INFORMACIÓN</v>
          </cell>
          <cell r="C2718">
            <v>20000000</v>
          </cell>
          <cell r="D2718">
            <v>0</v>
          </cell>
          <cell r="E2718">
            <v>20000000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A2719" t="str">
            <v>D3502020015035020020402020200800306</v>
          </cell>
          <cell r="B2719" t="str">
            <v>SERVICIOS DE PUBLICIDAD Y EL SUMINISTRO DE ESPACIO O TIEMPO PUBLICITARIOS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A2720" t="str">
            <v>D3502020015035020020402020200800308</v>
          </cell>
          <cell r="B2720" t="str">
            <v>SERVICIOS FOTOGRÁFICOS Y SERVICIOS DE REVELADO FOTOGRÁFICO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A2721" t="str">
            <v>D3502020015035020020402020200800309</v>
          </cell>
          <cell r="B2721" t="str">
            <v>OTROS SERVICIOS PROFESIONALES Y TÉCNICOS N.C.P.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A2722" t="str">
            <v>D35020200150350200204020202008004</v>
          </cell>
          <cell r="B2722" t="str">
            <v>SERVICIOS DE TELECOMUNICACIONES, TRANSMISIÓN Y SUMINISTRO DE INFORMACIÓN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A2723" t="str">
            <v>D3502020015035020020402020200800401</v>
          </cell>
          <cell r="B2723" t="str">
            <v>SERVICIOS DE TELEFONÍA Y OTRAS TELECOMUNICACIONES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A2724" t="str">
            <v>D35020200150350200204020202008005</v>
          </cell>
          <cell r="B2724" t="str">
            <v>SERVICIOS DE SOPORTE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A2725" t="str">
            <v>D3502020015035020020402020200800509</v>
          </cell>
          <cell r="B2725" t="str">
            <v>OTROS SERVICIOS AUXILIARES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A2726" t="str">
            <v>D35020200150350200204020202010</v>
          </cell>
          <cell r="B2726" t="str">
            <v>VIÁTICOS DE LOS FUNCIONARIOS EN COMISIÓN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A2727" t="str">
            <v>D35020200150350200205</v>
          </cell>
          <cell r="B2727" t="str">
            <v>PROCESAMIENTO TÉCNICO DE INFORMACIÓN INTERNA Y EXTERNA</v>
          </cell>
          <cell r="C2727">
            <v>80000000</v>
          </cell>
          <cell r="D2727">
            <v>0</v>
          </cell>
          <cell r="E2727">
            <v>80000000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A2728" t="str">
            <v>D35020200150350200205020201</v>
          </cell>
          <cell r="B2728" t="str">
            <v>MATERIALES Y SUMINISTROS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A2729" t="str">
            <v>D35020200150350200205020201000</v>
          </cell>
          <cell r="B2729" t="str">
            <v>AGRICULTURA, SILVICULTURA Y PRODUCTOS DE LA PESCA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A2730" t="str">
            <v>D35020200150350200205020201000001</v>
          </cell>
          <cell r="B2730" t="str">
            <v>PRODUCTOS DE LA AGRICULTURA Y LA HORTICULTURA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A2731" t="str">
            <v>D3502020015035020020502020100000109</v>
          </cell>
          <cell r="B2731" t="str">
            <v>PRODUCTOS DE FORRAJE, FIBRAS, PLANTAS VIVAS, FLORES Y CAPULLOS DE FLORES, TABACO EN RAMA Y CAUCHO NATURAL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A2732" t="str">
            <v>D35020200150350200205020201000002</v>
          </cell>
          <cell r="B2732" t="str">
            <v>ANIMALES VIVOS Y PRODUCTOS ANIMALES (EXCEPTO LA CARNE)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A2733" t="str">
            <v>D3502020015035020020502020100000209</v>
          </cell>
          <cell r="B2733" t="str">
            <v>OTROS PRODUCTOS ANIMALES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A2734" t="str">
            <v>D35020200150350200205020201000003</v>
          </cell>
          <cell r="B2734" t="str">
            <v>PRODUCTOS DE LA SILVICULTURA Y DE LA EXPLOTACIÓN FORESTAL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A2735" t="str">
            <v>D3502020015035020020502020100000301</v>
          </cell>
          <cell r="B2735" t="str">
            <v>MADERA EN BRUTO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A2736" t="str">
            <v>D35020200150350200205020201002</v>
          </cell>
          <cell r="B2736" t="str">
            <v>PRODUCTOS ALIMENTICIOS, BEBIDAS Y TABACO; TEXTILES, PRENDAS DE VESTIR Y PRODUCTOS DE CUERO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A2737" t="str">
            <v>D35020200150350200205020201002001</v>
          </cell>
          <cell r="B2737" t="str">
            <v>CARNE, PESCADO, FRUTAS, HORTALIZAS, ACEITES Y GRASAS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A2738" t="str">
            <v>D3502020015035020020502020100200105</v>
          </cell>
          <cell r="B2738" t="str">
            <v>ACEITES Y GRASAS ANIMALES Y VEGETALES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A2739" t="str">
            <v>D3502020015035020020502020100200107</v>
          </cell>
          <cell r="B2739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A2740" t="str">
            <v>D35020200150350200205020201002006</v>
          </cell>
          <cell r="B2740" t="str">
            <v>HILADOS E HILOS; TEJIDOS DE FIBRAS TEXTILES INCLUSO AFELPADOS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A2741" t="str">
            <v>D35020200150350200205020201002007</v>
          </cell>
          <cell r="B2741" t="str">
            <v>ARTÍCULOS TEXTILES (EXCEPTO PRENDAS DE VESTIR)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A2742" t="str">
            <v>D35020200150350200205020201002008</v>
          </cell>
          <cell r="B2742" t="str">
            <v>DOTACIÓN (PRENDAS DE VESTIR Y CALZADO)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A2743" t="str">
            <v>D35020200150350200205020201002009</v>
          </cell>
          <cell r="B2743" t="str">
            <v>CUERO Y PRODUCTOS DE CUERO; CALZADO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A2744" t="str">
            <v>D35020200150350200205020201003</v>
          </cell>
          <cell r="B2744" t="str">
            <v>OTROS BIENES TRANSPORTABLES (EXCEPTO PRODUCTOS METÁLICOS, MAQUINARIA Y EQUIPO)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A2745" t="str">
            <v>D35020200150350200205020201003001</v>
          </cell>
          <cell r="B2745" t="str">
            <v>PRODUCTOS DE MADERA, CORCHO, CESTERÍA Y ESPARTERÍA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A2746" t="str">
            <v>D35020200150350200205020201003002</v>
          </cell>
          <cell r="B2746" t="str">
            <v>PASTA O PULPA, PAPEL Y PRODUCTOS DE PAPEL; IMPRESOS Y ARTÍCULOS RELACIONADOS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A2747" t="str">
            <v>D3502020015035020020502020100300201</v>
          </cell>
          <cell r="B2747" t="str">
            <v>PASTA DE PAPEL, PAPEL Y CARTÓN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A2748" t="str">
            <v>D35020200150350200205020201003004</v>
          </cell>
          <cell r="B2748" t="str">
            <v>QUÍMICOS BÁSICOS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A2749" t="str">
            <v>D3502020015035020020502020100300407</v>
          </cell>
          <cell r="B2749" t="str">
            <v>PLÁSTICOS EN FORMAS PRIMARIAS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A2750" t="str">
            <v>D35020200150350200205020201003005</v>
          </cell>
          <cell r="B2750" t="str">
            <v>OTROS PRODUCTOS QUÍMICOS; FIBRAS ARTIFICIALES (O FIBRAS INDUSTRIALES HECHAS POR EL HOMBRE)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A2751" t="str">
            <v>D3502020015035020020502020100300501</v>
          </cell>
          <cell r="B2751" t="str">
            <v>PINTURAS Y BARNICES Y PRODUCTOS RELACIONADOS; COLORES PARA LA PINTURA ARTÍSTICA; TINTAS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A2752" t="str">
            <v>D3502020015035020020502020100300504</v>
          </cell>
          <cell r="B2752" t="str">
            <v>PRODUCTOS QUÍMICOS N.C.P.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A2753" t="str">
            <v>D35020200150350200205020201003006</v>
          </cell>
          <cell r="B2753" t="str">
            <v>PRODUCTOS DE CAUCHO Y PLÁSTICO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A2754" t="str">
            <v>D3502020015035020020502020100300602</v>
          </cell>
          <cell r="B2754" t="str">
            <v>OTROS PRODUCTOS DE CAUCHO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A2755" t="str">
            <v>D35020200150350200205020201003007</v>
          </cell>
          <cell r="B2755" t="str">
            <v>VIDRIO Y PRODUCTOS DE VIDRIO Y OTROS PRODUCTOS NO METÁLICOS N.C.P.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A2756" t="str">
            <v>D3502020015035020020502020100300701</v>
          </cell>
          <cell r="B2756" t="str">
            <v>VIDRIO Y PRODUCTOS DE VIDRIO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A2757" t="str">
            <v>D3502020015035020020502020100300709</v>
          </cell>
          <cell r="B2757" t="str">
            <v>OTROS PRODUCTOS MINERALES NO METÁLICOS N.C.P.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A2758" t="str">
            <v>D35020200150350200205020201003008</v>
          </cell>
          <cell r="B2758" t="str">
            <v>OTROS BIENES TRANSPORTABLES N.C.P.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A2759" t="str">
            <v>D3502020015035020020502020100300801</v>
          </cell>
          <cell r="B2759" t="str">
            <v>MUEBLES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A2760" t="str">
            <v>D3502020015035020020502020100300809</v>
          </cell>
          <cell r="B2760" t="str">
            <v>OTROS ARTÍCULOS MANUFACTURADOS N.C.P.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A2761" t="str">
            <v>D35020200150350200205020201004</v>
          </cell>
          <cell r="B2761" t="str">
            <v>PRODUCTOS METÁLICOS Y PAQUETES DE SOFTWARE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A2762" t="str">
            <v>D35020200150350200205020201004001</v>
          </cell>
          <cell r="B2762" t="str">
            <v>METALES BÁSICOS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A2763" t="str">
            <v>D35020200150350200205020201004002</v>
          </cell>
          <cell r="B2763" t="str">
            <v>PRODUCTOS METÁLICOS ELABORADOS (EXCEPTO MAQUINARIA Y EQUIPO)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A2764" t="str">
            <v>D35020200150350200205020201004003</v>
          </cell>
          <cell r="B2764" t="str">
            <v>MAQUINARIA PARA USO GENERAL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A2765" t="str">
            <v>D3502020015035020020502020100400301</v>
          </cell>
          <cell r="B2765" t="str">
            <v>MOTORES Y TURBINAS Y SUS PARTES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A2766" t="str">
            <v>D35020200150350200205020201004004</v>
          </cell>
          <cell r="B2766" t="str">
            <v>MAQUINARIA PARA USOS ESPECIALES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A2767" t="str">
            <v>D3502020015035020020502020100400402</v>
          </cell>
          <cell r="B2767" t="str">
            <v>MÁQUINAS HERRAMIENTAS Y SUS PARTES, PIEZAS Y ACCESORIOS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A2768" t="str">
            <v>D3502020015035020020502020100400403</v>
          </cell>
          <cell r="B2768" t="str">
            <v>MAQUINARIA PARA LA INDUSTRIA METALÚRGICA Y SUS PARTES Y PIEZAS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A2769" t="str">
            <v>D3502020015035020020502020100400404</v>
          </cell>
          <cell r="B2769" t="str">
            <v>MAQUINARIA PARA LA MINERÍA, LA EXPLOTACIÓN DE CANTERAS Y LA CONSTRUCCIÓN Y SUS PARTES Y PIEZAS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A2770" t="str">
            <v>D3502020015035020020502020100400405</v>
          </cell>
          <cell r="B2770" t="str">
            <v>MAQUINARIA PARA LA ELABORACIÓN DE ALIMENTOS, BEBIDAS Y TABACO, Y SUS PARTES Y PIEZAS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A2771" t="str">
            <v>D3502020015035020020502020100400406</v>
          </cell>
          <cell r="B2771" t="str">
            <v>MAQUINARIA PARA LA FABRICACIÓN DE TEXTILES, PRENDAS DE VESTIR Y ARTÍCULOS DE CUERO, Y SUS PARTES Y PIEZAS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A2772" t="str">
            <v>D3502020015035020020502020100400409</v>
          </cell>
          <cell r="B2772" t="str">
            <v>OTRA MAQUINARIA PARA USOS ESPECIALES Y SUS PARTES Y PIEZAS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A2773" t="str">
            <v>D35020200150350200205020201004006</v>
          </cell>
          <cell r="B2773" t="str">
            <v>MAQUINARIA Y APARATOS ELÉCTRICOS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A2774" t="str">
            <v>D3502020015035020020502020100400605</v>
          </cell>
          <cell r="B2774" t="str">
            <v>LÁMPARAS ELÉCTRICAS DE INCANDESCENCIA O DESCARGA; LÁMPARAS DE ARCO, EQUIPO PARA ALUMBRADO ELÉCTRICO; SUS PARTES Y PIEZAS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A2775" t="str">
            <v>D3502020015035020020502020100400609</v>
          </cell>
          <cell r="B2775" t="str">
            <v>OTRO EQUIPO ELÉCTRICO Y SUS PARTES Y PIEZAS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A2776" t="str">
            <v>D35020200150350200205020202</v>
          </cell>
          <cell r="B2776" t="str">
            <v>ADQUISICIÓN DE SERVICIOS</v>
          </cell>
          <cell r="C2776">
            <v>80000000</v>
          </cell>
          <cell r="D2776">
            <v>0</v>
          </cell>
          <cell r="E2776">
            <v>80000000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A2777" t="str">
            <v>D35020200150350200205020202005</v>
          </cell>
          <cell r="B2777" t="str">
            <v>SERVICIOS DE LA CONSTRUCCIÓN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A2778" t="str">
            <v>D35020200150350200205020202005004</v>
          </cell>
          <cell r="B2778" t="str">
            <v>SERVICIOS DE CONSTRUCCIÓN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A2779" t="str">
            <v>D3502020015035020020502020200500404</v>
          </cell>
          <cell r="B2779" t="str">
            <v>MONTAJE Y ERECCIÓN DE CONSTRUCCIONES PREFABRICADAS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A2780" t="str">
            <v>D3502020015035020020502020200500406</v>
          </cell>
          <cell r="B2780" t="str">
            <v>SERVICIOS DE INSTALACIONES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A2781" t="str">
            <v>D35020200150350200205020202006</v>
          </cell>
          <cell r="B2781" t="str">
            <v>SERVICIOS DE ALOJAMIENTO; SERVICIOS DE SUMINISTRO DE COMIDAS Y BEBIDAS; SERVICIOS DE TRANSPORTE; Y SERVICIOS DE DISTRIBUCIÓN DE ELECTRICIDAD, GAS Y AGUA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A2782" t="str">
            <v>D35020200150350200205020202006003</v>
          </cell>
          <cell r="B2782" t="str">
            <v>ALOJAMIENTO; SERVICIOS DE SUMINISTROS DE COMIDAS Y BEBIDAS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A2783" t="str">
            <v>D3502020015035020020502020200600301</v>
          </cell>
          <cell r="B2783" t="str">
            <v>SERVICIOS DE ALOJAMIENTO PARA ESTANCIAS CORTAS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A2784" t="str">
            <v>D3502020015035020020502020200600303</v>
          </cell>
          <cell r="B2784" t="str">
            <v>SERVICIOS DE SUMINISTRO DE COMIDAS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A2785" t="str">
            <v>D35020200150350200205020202006004</v>
          </cell>
          <cell r="B2785" t="str">
            <v>SERVICIOS DE TRANSPORTE DE PASAJEROS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A2786" t="str">
            <v>D35020200150350200205020202006005</v>
          </cell>
          <cell r="B2786" t="str">
            <v>SERVICIOS DE TRANSPORTE DE CARGA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A2787" t="str">
            <v>D3502020015035020020502020200600501</v>
          </cell>
          <cell r="B2787" t="str">
            <v>SERVICIOS DE TRANSPORTE DE CARGA POR VÍA TERRESTRE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A2788" t="str">
            <v>D35020200150350200205020202006008</v>
          </cell>
          <cell r="B2788" t="str">
            <v>SERVICIOS POSTALES Y DE MENSAJERÍA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A2789" t="str">
            <v>D35020200150350200205020202008</v>
          </cell>
          <cell r="B2789" t="str">
            <v>SERVICIOS PRESTADOS A LAS EMPRESAS Y SERVICIOS DE PRODUCCIÓN</v>
          </cell>
          <cell r="C2789">
            <v>80000000</v>
          </cell>
          <cell r="D2789">
            <v>0</v>
          </cell>
          <cell r="E2789">
            <v>80000000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A2790" t="str">
            <v>D35020200150350200205020202008001</v>
          </cell>
          <cell r="B2790" t="str">
            <v>SERVICIOS DE INVESTIGACIÓN Y DESARROLLO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A2791" t="str">
            <v>D3502020015035020020502020200800102</v>
          </cell>
          <cell r="B2791" t="str">
            <v>SERVICIOS DE INVESTIGACIÓN Y DESARROLLO EXPERIMENTAL EN CIENCIAS SOCIALES Y HUMANIDADES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A2792" t="str">
            <v>D35020200150350200205020202008003</v>
          </cell>
          <cell r="B2792" t="str">
            <v>OTROS SERVICIOS PROFESIONALES, CIENTÍFICOS Y TÉCNICOS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A2793" t="str">
            <v>D3502020015035020020502020200800301</v>
          </cell>
          <cell r="B2793" t="str">
            <v>SERVICIOS DE CONSULTORÍA EN ADMINISTRACIÓN Y SERVICIOS DE GESTIÓN; SERVICIOS DE TECNOLOGÍA DE LA INFORMACIÓN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A2794" t="str">
            <v>D3502020015035020020502020200800306</v>
          </cell>
          <cell r="B2794" t="str">
            <v>SERVICIOS DE PUBLICIDAD Y EL SUMINISTRO DE ESPACIO O TIEMPO PUBLICITARIOS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A2795" t="str">
            <v>D3502020015035020020502020200800308</v>
          </cell>
          <cell r="B2795" t="str">
            <v>SERVICIOS FOTOGRÁFICOS Y SERVICIOS DE REVELADO FOTOGRÁFICO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A2796" t="str">
            <v>D3502020015035020020502020200800309</v>
          </cell>
          <cell r="B2796" t="str">
            <v>OTROS SERVICIOS PROFESIONALES Y TÉCNICOS N.C.P.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A2797" t="str">
            <v>D35020200150350200205020202008004</v>
          </cell>
          <cell r="B2797" t="str">
            <v>SERVICIOS DE TELECOMUNICACIONES, TRANSMISIÓN Y SUMINISTRO DE INFORMACIÓN</v>
          </cell>
          <cell r="C2797">
            <v>80000000</v>
          </cell>
          <cell r="D2797">
            <v>0</v>
          </cell>
          <cell r="E2797">
            <v>80000000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A2798" t="str">
            <v>D3502020015035020020502020200800401</v>
          </cell>
          <cell r="B2798" t="str">
            <v>SERVICIOS DE TELEFONÍA Y OTRAS TELECOMUNICACIONES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A2799" t="str">
            <v>D3502020015035020020502020200800405</v>
          </cell>
          <cell r="B2799" t="str">
            <v>SERVICIOS DE BIBLIOTECAS Y ARCHIVOS</v>
          </cell>
          <cell r="C2799">
            <v>80000000</v>
          </cell>
          <cell r="D2799">
            <v>0</v>
          </cell>
          <cell r="E2799">
            <v>80000000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A2800" t="str">
            <v>D35020200150350200205020202008005</v>
          </cell>
          <cell r="B2800" t="str">
            <v>SERVICIOS DE SOPORTE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A2801" t="str">
            <v>D3502020015035020020502020200800509</v>
          </cell>
          <cell r="B2801" t="str">
            <v>OTROS SERVICIOS AUXILIARES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A2802" t="str">
            <v>D35020200150350200205020202010</v>
          </cell>
          <cell r="B2802" t="str">
            <v>VIÁTICOS DE LOS FUNCIONARIOS EN COMISIÓN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A2803" t="str">
            <v>D35020200150350200206</v>
          </cell>
          <cell r="B2803" t="str">
            <v>REALIZAR ESTRATEGIAS Y ESPACIOS DE SENSIBILIZACIÓN PARA EL FORTALECIMIENTO INSTITUCIONAL EN LA GESTIÓN DEL CONOCIMIENTO.</v>
          </cell>
          <cell r="C2803">
            <v>6187438</v>
          </cell>
          <cell r="D2803">
            <v>0</v>
          </cell>
          <cell r="E2803">
            <v>6187438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A2804" t="str">
            <v>D35020200150350200206020201</v>
          </cell>
          <cell r="B2804" t="str">
            <v>MATERIALES Y SUMINISTROS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A2805" t="str">
            <v>D35020200150350200206020201000</v>
          </cell>
          <cell r="B2805" t="str">
            <v>AGRICULTURA, SILVICULTURA Y PRODUCTOS DE LA PESCA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A2806" t="str">
            <v>D35020200150350200206020201000001</v>
          </cell>
          <cell r="B2806" t="str">
            <v>PRODUCTOS DE LA AGRICULTURA Y LA HORTICULTURA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A2807" t="str">
            <v>D3502020015035020020602020100000109</v>
          </cell>
          <cell r="B2807" t="str">
            <v>PRODUCTOS DE FORRAJE, FIBRAS, PLANTAS VIVAS, FLORES Y CAPULLOS DE FLORES, TABACO EN RAMA Y CAUCHO NATURAL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A2808" t="str">
            <v>D35020200150350200206020201000002</v>
          </cell>
          <cell r="B2808" t="str">
            <v>ANIMALES VIVOS Y PRODUCTOS ANIMALES (EXCEPTO LA CARNE)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A2809" t="str">
            <v>D3502020015035020020602020100000209</v>
          </cell>
          <cell r="B2809" t="str">
            <v>OTROS PRODUCTOS ANIMALES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A2810" t="str">
            <v>D35020200150350200206020201000003</v>
          </cell>
          <cell r="B2810" t="str">
            <v>PRODUCTOS DE LA SILVICULTURA Y DE LA EXPLOTACIÓN FORESTAL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A2811" t="str">
            <v>D3502020015035020020602020100000301</v>
          </cell>
          <cell r="B2811" t="str">
            <v>MADERA EN BRUTO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A2812" t="str">
            <v>D35020200150350200206020201002</v>
          </cell>
          <cell r="B2812" t="str">
            <v>PRODUCTOS ALIMENTICIOS, BEBIDAS Y TABACO; TEXTILES, PRENDAS DE VESTIR Y PRODUCTOS DE CUERO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A2813" t="str">
            <v>D35020200150350200206020201002001</v>
          </cell>
          <cell r="B2813" t="str">
            <v>CARNE, PESCADO, FRUTAS, HORTALIZAS, ACEITES Y GRASAS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A2814" t="str">
            <v>D3502020015035020020602020100200105</v>
          </cell>
          <cell r="B2814" t="str">
            <v>ACEITES Y GRASAS ANIMALES Y VEGETALES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A2815" t="str">
            <v>D3502020015035020020602020100200107</v>
          </cell>
          <cell r="B2815" t="str">
            <v>TORTAS Y DEMÁS RESIDUOS DE LA EXTRACCIÓN DE GRASAS O ACEITES VEGETALES; HARINA Y POLVO DE SEMILLAS O DE FRUTOS OLEAGINOSOS (EXCEPTO LAS DE MOSTAZA); CERAS VEGETALES (EXCEPTO LOS TRIGLICÉRIDOS); DEGRÁS, RESIDUOS DEL TRATAMIENTO DE GRASAS Y CERAS ANIMALES O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A2816" t="str">
            <v>D35020200150350200206020201002006</v>
          </cell>
          <cell r="B2816" t="str">
            <v>HILADOS E HILOS; TEJIDOS DE FIBRAS TEXTILES INCLUSO AFELPADOS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A2817" t="str">
            <v>D35020200150350200206020201002007</v>
          </cell>
          <cell r="B2817" t="str">
            <v>ARTÍCULOS TEXTILES (EXCEPTO PRENDAS DE VESTIR)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A2818" t="str">
            <v>D35020200150350200206020201002008</v>
          </cell>
          <cell r="B2818" t="str">
            <v>DOTACIÓN (PRENDAS DE VESTIR Y CALZADO)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A2819" t="str">
            <v>D35020200150350200206020201002009</v>
          </cell>
          <cell r="B2819" t="str">
            <v>CUERO Y PRODUCTOS DE CUERO; CALZADO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A2820" t="str">
            <v>D35020200150350200206020201003</v>
          </cell>
          <cell r="B2820" t="str">
            <v>OTROS BIENES TRANSPORTABLES (EXCEPTO PRODUCTOS METÁLICOS, MAQUINARIA Y EQUIPO)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A2821" t="str">
            <v>D35020200150350200206020201003001</v>
          </cell>
          <cell r="B2821" t="str">
            <v>PRODUCTOS DE MADERA, CORCHO, CESTERÍA Y ESPARTERÍA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A2822" t="str">
            <v>D35020200150350200206020201003002</v>
          </cell>
          <cell r="B2822" t="str">
            <v>PASTA O PULPA, PAPEL Y PRODUCTOS DE PAPEL; IMPRESOS Y ARTÍCULOS RELACIONADOS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A2823" t="str">
            <v>D3502020015035020020602020100300201</v>
          </cell>
          <cell r="B2823" t="str">
            <v>PASTA DE PAPEL, PAPEL Y CARTÓN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A2824" t="str">
            <v>D35020200150350200206020201003004</v>
          </cell>
          <cell r="B2824" t="str">
            <v>QUÍMICOS BÁSICOS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A2825" t="str">
            <v>D3502020015035020020602020100300407</v>
          </cell>
          <cell r="B2825" t="str">
            <v>PLÁSTICOS EN FORMAS PRIMARIAS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A2826" t="str">
            <v>D35020200150350200206020201003005</v>
          </cell>
          <cell r="B2826" t="str">
            <v>OTROS PRODUCTOS QUÍMICOS; FIBRAS ARTIFICIALES (O FIBRAS INDUSTRIALES HECHAS POR EL HOMBRE)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A2827" t="str">
            <v>D3502020015035020020602020100300501</v>
          </cell>
          <cell r="B2827" t="str">
            <v>PINTURAS Y BARNICES Y PRODUCTOS RELACIONADOS; COLORES PARA LA PINTURA ARTÍSTICA; TINTAS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A2828" t="str">
            <v>D3502020015035020020602020100300504</v>
          </cell>
          <cell r="B2828" t="str">
            <v>PRODUCTOS QUÍMICOS N.C.P.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A2829" t="str">
            <v>D35020200150350200206020201003006</v>
          </cell>
          <cell r="B2829" t="str">
            <v>PRODUCTOS DE CAUCHO Y PLÁSTICO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A2830" t="str">
            <v>D3502020015035020020602020100300602</v>
          </cell>
          <cell r="B2830" t="str">
            <v>OTROS PRODUCTOS DE CAUCHO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A2831" t="str">
            <v>D35020200150350200206020201003007</v>
          </cell>
          <cell r="B2831" t="str">
            <v>VIDRIO Y PRODUCTOS DE VIDRIO Y OTROS PRODUCTOS NO METÁLICOS N.C.P.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A2832" t="str">
            <v>D3502020015035020020602020100300701</v>
          </cell>
          <cell r="B2832" t="str">
            <v>VIDRIO Y PRODUCTOS DE VIDRIO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A2833" t="str">
            <v>D3502020015035020020602020100300709</v>
          </cell>
          <cell r="B2833" t="str">
            <v>OTROS PRODUCTOS MINERALES NO METÁLICOS N.C.P.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A2834" t="str">
            <v>D35020200150350200206020201003008</v>
          </cell>
          <cell r="B2834" t="str">
            <v>OTROS BIENES TRANSPORTABLES N.C.P.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A2835" t="str">
            <v>D3502020015035020020602020100300801</v>
          </cell>
          <cell r="B2835" t="str">
            <v>MUEBLES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A2836" t="str">
            <v>D3502020015035020020602020100300809</v>
          </cell>
          <cell r="B2836" t="str">
            <v>OTROS ARTÍCULOS MANUFACTURADOS N.C.P.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A2837" t="str">
            <v>D35020200150350200206020201004</v>
          </cell>
          <cell r="B2837" t="str">
            <v>PRODUCTOS METÁLICOS Y PAQUETES DE SOFTWARE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A2838" t="str">
            <v>D35020200150350200206020201004001</v>
          </cell>
          <cell r="B2838" t="str">
            <v>METALES BÁSICOS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A2839" t="str">
            <v>D35020200150350200206020201004002</v>
          </cell>
          <cell r="B2839" t="str">
            <v>PRODUCTOS METÁLICOS ELABORADOS (EXCEPTO MAQUINARIA Y EQUIPO)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A2840" t="str">
            <v>D35020200150350200206020201004003</v>
          </cell>
          <cell r="B2840" t="str">
            <v>MAQUINARIA PARA USO GENERAL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A2841" t="str">
            <v>D3502020015035020020602020100400301</v>
          </cell>
          <cell r="B2841" t="str">
            <v>MOTORES Y TURBINAS Y SUS PARTES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A2842" t="str">
            <v>D35020200150350200206020201004004</v>
          </cell>
          <cell r="B2842" t="str">
            <v>MAQUINARIA PARA USOS ESPECIALES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A2843" t="str">
            <v>D3502020015035020020602020100400402</v>
          </cell>
          <cell r="B2843" t="str">
            <v>MÁQUINAS HERRAMIENTAS Y SUS PARTES, PIEZAS Y ACCESORIOS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A2844" t="str">
            <v>D3502020015035020020602020100400403</v>
          </cell>
          <cell r="B2844" t="str">
            <v>MAQUINARIA PARA LA INDUSTRIA METALÚRGICA Y SUS PARTES Y PIEZAS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A2845" t="str">
            <v>D3502020015035020020602020100400404</v>
          </cell>
          <cell r="B2845" t="str">
            <v>MAQUINARIA PARA LA MINERÍA, LA EXPLOTACIÓN DE CANTERAS Y LA CONSTRUCCIÓN Y SUS PARTES Y PIEZAS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A2846" t="str">
            <v>D3502020015035020020602020100400405</v>
          </cell>
          <cell r="B2846" t="str">
            <v>MAQUINARIA PARA LA ELABORACIÓN DE ALIMENTOS, BEBIDAS Y TABACO, Y SUS PARTES Y PIEZAS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A2847" t="str">
            <v>D3502020015035020020602020100400406</v>
          </cell>
          <cell r="B2847" t="str">
            <v>MAQUINARIA PARA LA FABRICACIÓN DE TEXTILES, PRENDAS DE VESTIR Y ARTÍCULOS DE CUERO, Y SUS PARTES Y PIEZAS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A2848" t="str">
            <v>D3502020015035020020602020100400409</v>
          </cell>
          <cell r="B2848" t="str">
            <v>OTRA MAQUINARIA PARA USOS ESPECIALES Y SUS PARTES Y PIEZAS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A2849" t="str">
            <v>D35020200150350200206020201004006</v>
          </cell>
          <cell r="B2849" t="str">
            <v>MAQUINARIA Y APARATOS ELÉCTRICOS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A2850" t="str">
            <v>D3502020015035020020602020100400605</v>
          </cell>
          <cell r="B2850" t="str">
            <v>LÁMPARAS ELÉCTRICAS DE INCANDESCENCIA O DESCARGA; LÁMPARAS DE ARCO, EQUIPO PARA ALUMBRADO ELÉCTRICO; SUS PARTES Y PIEZAS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A2851" t="str">
            <v>D3502020015035020020602020100400609</v>
          </cell>
          <cell r="B2851" t="str">
            <v>OTRO EQUIPO ELÉCTRICO Y SUS PARTES Y PIEZAS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A2852" t="str">
            <v>D35020200150350200206020202</v>
          </cell>
          <cell r="B2852" t="str">
            <v>ADQUISICIÓN DE SERVICIOS</v>
          </cell>
          <cell r="C2852">
            <v>6187438</v>
          </cell>
          <cell r="D2852">
            <v>0</v>
          </cell>
          <cell r="E2852">
            <v>6187438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A2853" t="str">
            <v>D35020200150350200206020202005</v>
          </cell>
          <cell r="B2853" t="str">
            <v>SERVICIOS DE LA CONSTRUCCIÓN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A2854" t="str">
            <v>D35020200150350200206020202005004</v>
          </cell>
          <cell r="B2854" t="str">
            <v>SERVICIOS DE CONSTRUCCIÓN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A2855" t="str">
            <v>D3502020015035020020602020200500404</v>
          </cell>
          <cell r="B2855" t="str">
            <v>MONTAJE Y ERECCIÓN DE CONSTRUCCIONES PREFABRICADAS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A2856" t="str">
            <v>D3502020015035020020602020200500406</v>
          </cell>
          <cell r="B2856" t="str">
            <v>SERVICIOS DE INSTALACIONES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A2857" t="str">
            <v>D35020200150350200206020202006</v>
          </cell>
          <cell r="B2857" t="str">
            <v>SERVICIOS DE ALOJAMIENTO; SERVICIOS DE SUMINISTRO DE COMIDAS Y BEBIDAS; SERVICIOS DE TRANSPORTE; Y SERVICIOS DE DISTRIBUCIÓN DE ELECTRICIDAD, GAS Y AGUA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A2858" t="str">
            <v>D35020200150350200206020202006003</v>
          </cell>
          <cell r="B2858" t="str">
            <v>ALOJAMIENTO; SERVICIOS DE SUMINISTROS DE COMIDAS Y BEBIDAS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A2859" t="str">
            <v>D3502020015035020020602020200600301</v>
          </cell>
          <cell r="B2859" t="str">
            <v>SERVICIOS DE ALOJAMIENTO PARA ESTANCIAS CORTAS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A2860" t="str">
            <v>D3502020015035020020602020200600303</v>
          </cell>
          <cell r="B2860" t="str">
            <v>SERVICIOS DE SUMINISTRO DE COMIDAS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A2861" t="str">
            <v>D35020200150350200206020202006004</v>
          </cell>
          <cell r="B2861" t="str">
            <v>SERVICIOS DE TRANSPORTE DE PASAJEROS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A2862" t="str">
            <v>D35020200150350200206020202006005</v>
          </cell>
          <cell r="B2862" t="str">
            <v>SERVICIOS DE TRANSPORTE DE CARGA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A2863" t="str">
            <v>D3502020015035020020602020200600501</v>
          </cell>
          <cell r="B2863" t="str">
            <v>SERVICIOS DE TRANSPORTE DE CARGA POR VÍA TERRESTRE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A2864" t="str">
            <v>D35020200150350200206020202006008</v>
          </cell>
          <cell r="B2864" t="str">
            <v>SERVICIOS POSTALES Y DE MENSAJERÍA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A2865" t="str">
            <v>D35020200150350200206020202008</v>
          </cell>
          <cell r="B2865" t="str">
            <v>SERVICIOS PRESTADOS A LAS EMPRESAS Y SERVICIOS DE PRODUCCIÓN</v>
          </cell>
          <cell r="C2865">
            <v>6187438</v>
          </cell>
          <cell r="D2865">
            <v>0</v>
          </cell>
          <cell r="E2865">
            <v>6187438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A2866" t="str">
            <v>D35020200150350200206020202008001</v>
          </cell>
          <cell r="B2866" t="str">
            <v>SERVICIOS DE INVESTIGACIÓN Y DESARROLLO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A2867" t="str">
            <v>D3502020015035020020602020200800102</v>
          </cell>
          <cell r="B2867" t="str">
            <v>SERVICIOS DE INVESTIGACIÓN Y DESARROLLO EXPERIMENTAL EN CIENCIAS SOCIALES Y HUMANIDADES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A2868" t="str">
            <v>D35020200150350200206020202008003</v>
          </cell>
          <cell r="B2868" t="str">
            <v>OTROS SERVICIOS PROFESIONALES, CIENTÍFICOS Y TÉCNICOS</v>
          </cell>
          <cell r="C2868">
            <v>6187438</v>
          </cell>
          <cell r="D2868">
            <v>0</v>
          </cell>
          <cell r="E2868">
            <v>6187438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A2869" t="str">
            <v>D3502020015035020020602020200800301</v>
          </cell>
          <cell r="B2869" t="str">
            <v>SERVICIOS DE CONSULTORÍA EN ADMINISTRACIÓN Y SERVICIOS DE GESTIÓN; SERVICIOS DE TECNOLOGÍA DE LA INFORMACIÓN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A2870" t="str">
            <v>D3502020015035020020602020200800306</v>
          </cell>
          <cell r="B2870" t="str">
            <v>SERVICIOS DE PUBLICIDAD Y EL SUMINISTRO DE ESPACIO O TIEMPO PUBLICITARIOS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A2871" t="str">
            <v>D3502020015035020020602020200800308</v>
          </cell>
          <cell r="B2871" t="str">
            <v>SERVICIOS FOTOGRÁFICOS Y SERVICIOS DE REVELADO FOTOGRÁFICO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A2872" t="str">
            <v>D3502020015035020020602020200800309</v>
          </cell>
          <cell r="B2872" t="str">
            <v>OTROS SERVICIOS PROFESIONALES Y TÉCNICOS N.C.P.</v>
          </cell>
          <cell r="C2872">
            <v>6187438</v>
          </cell>
          <cell r="D2872">
            <v>0</v>
          </cell>
          <cell r="E2872">
            <v>6187438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A2873" t="str">
            <v>D35020200150350200206020202008004</v>
          </cell>
          <cell r="B2873" t="str">
            <v>SERVICIOS DE TELECOMUNICACIONES, TRANSMISIÓN Y SUMINISTRO DE INFORMACIÓN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A2874" t="str">
            <v>D3502020015035020020602020200800401</v>
          </cell>
          <cell r="B2874" t="str">
            <v>SERVICIOS DE TELEFONÍA Y OTRAS TELECOMUNICACIONES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A2875" t="str">
            <v>D35020200150350200206020202008005</v>
          </cell>
          <cell r="B2875" t="str">
            <v>SERVICIOS DE SOPORTE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A2876" t="str">
            <v>D3502020015035020020602020200800509</v>
          </cell>
          <cell r="B2876" t="str">
            <v>OTROS SERVICIOS AUXILIARES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A2877" t="str">
            <v>D35020200150350200206020202010</v>
          </cell>
          <cell r="B2877" t="str">
            <v>VIÁTICOS DE LOS FUNCIONARIOS EN COMISIÓN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A2878" t="str">
            <v>D3599</v>
          </cell>
          <cell r="B2878" t="str">
            <v>FORTALECIMIENTO DE LA GESTIÓN Y DIRECCIÓN DEL SECTOR COMERCIO, INDUSTRIA Y TURISMO</v>
          </cell>
          <cell r="C2878">
            <v>3015470634.0900002</v>
          </cell>
          <cell r="D2878">
            <v>0</v>
          </cell>
          <cell r="E2878">
            <v>3015470634.0900002</v>
          </cell>
          <cell r="F2878">
            <v>52031674.5</v>
          </cell>
          <cell r="G2878">
            <v>0</v>
          </cell>
          <cell r="H2878">
            <v>52031674.5</v>
          </cell>
          <cell r="I2878">
            <v>332497691.41000003</v>
          </cell>
          <cell r="J2878">
            <v>0</v>
          </cell>
          <cell r="K2878">
            <v>332497691.41000003</v>
          </cell>
          <cell r="L2878">
            <v>384529365.90999997</v>
          </cell>
        </row>
        <row r="2879">
          <cell r="A2879" t="str">
            <v>D35990200</v>
          </cell>
          <cell r="B2879" t="str">
            <v>FORTALECIMIENTO DE LA GESTIÓN Y DIRECCIÓN DEL SECTOR COMERCIO, INDUSTRIA Y TURISMO</v>
          </cell>
          <cell r="C2879">
            <v>3015470634.0900002</v>
          </cell>
          <cell r="D2879">
            <v>0</v>
          </cell>
          <cell r="E2879">
            <v>3015470634.0900002</v>
          </cell>
          <cell r="F2879">
            <v>52031674.5</v>
          </cell>
          <cell r="G2879">
            <v>0</v>
          </cell>
          <cell r="H2879">
            <v>52031674.5</v>
          </cell>
          <cell r="I2879">
            <v>332497691.41000003</v>
          </cell>
          <cell r="J2879">
            <v>0</v>
          </cell>
          <cell r="K2879">
            <v>332497691.41000003</v>
          </cell>
          <cell r="L2879">
            <v>384529365.90999997</v>
          </cell>
        </row>
        <row r="2880">
          <cell r="A2880" t="str">
            <v>D3599020001</v>
          </cell>
          <cell r="B2880" t="str">
            <v>ADECUACIÓN REFORZAMIENTO RESTAURACIÓN RECUPERACIÓN Y ADAPTACIÓN DE LA INFRAESTRUCTURA DE LOS INMUEBLES DE ARTESANÍAS DE COLOMBIA BOGOTÁ RÁQUIRA SAN JACINTO</v>
          </cell>
          <cell r="C2880">
            <v>399087667</v>
          </cell>
          <cell r="D2880">
            <v>0</v>
          </cell>
          <cell r="E2880">
            <v>399087667</v>
          </cell>
          <cell r="F2880">
            <v>912333</v>
          </cell>
          <cell r="G2880">
            <v>0</v>
          </cell>
          <cell r="H2880">
            <v>912333</v>
          </cell>
          <cell r="I2880">
            <v>0</v>
          </cell>
          <cell r="J2880">
            <v>0</v>
          </cell>
          <cell r="K2880">
            <v>0</v>
          </cell>
          <cell r="L2880">
            <v>912333</v>
          </cell>
        </row>
        <row r="2881">
          <cell r="A2881" t="str">
            <v>D359902000103599012</v>
          </cell>
          <cell r="B2881" t="str">
            <v>SEDES MODIFICADAS</v>
          </cell>
          <cell r="C2881">
            <v>399087667</v>
          </cell>
          <cell r="D2881">
            <v>0</v>
          </cell>
          <cell r="E2881">
            <v>399087667</v>
          </cell>
          <cell r="F2881">
            <v>912333</v>
          </cell>
          <cell r="G2881">
            <v>0</v>
          </cell>
          <cell r="H2881">
            <v>912333</v>
          </cell>
          <cell r="I2881">
            <v>0</v>
          </cell>
          <cell r="J2881">
            <v>0</v>
          </cell>
          <cell r="K2881">
            <v>0</v>
          </cell>
          <cell r="L2881">
            <v>912333</v>
          </cell>
        </row>
        <row r="2882">
          <cell r="A2882" t="str">
            <v>D35990200010359901201</v>
          </cell>
          <cell r="B288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A2883" t="str">
            <v>D35990200010359901201020202</v>
          </cell>
          <cell r="B2883" t="str">
            <v>ADQUISICIÓN DE SERVICIOS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A2884" t="str">
            <v>D35990200010359901201020202008</v>
          </cell>
          <cell r="B2884" t="str">
            <v>SERVICIOS PRESTADOS A LAS EMPRESAS Y SERVICIOS DE PRODUCCIÓN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A2885" t="str">
            <v>D35990200010359901201020202008003</v>
          </cell>
          <cell r="B2885" t="str">
            <v>OTROS SERVICIOS PROFESIONALES, CIENTÍFICOS Y TÉCNICOS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A2886" t="str">
            <v>D3599020001035990120102020200800304</v>
          </cell>
          <cell r="B2886" t="str">
            <v>SERVICIOS CIENTÍFICOS Y OTROS SERVICIOS TÉCNICOS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A2887" t="str">
            <v>D35990200010359901202</v>
          </cell>
          <cell r="B288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2887">
            <v>399087667</v>
          </cell>
          <cell r="D2887">
            <v>0</v>
          </cell>
          <cell r="E2887">
            <v>399087667</v>
          </cell>
          <cell r="F2887">
            <v>912333</v>
          </cell>
          <cell r="G2887">
            <v>0</v>
          </cell>
          <cell r="H2887">
            <v>912333</v>
          </cell>
          <cell r="I2887">
            <v>0</v>
          </cell>
          <cell r="J2887">
            <v>0</v>
          </cell>
          <cell r="K2887">
            <v>0</v>
          </cell>
          <cell r="L2887">
            <v>912333</v>
          </cell>
        </row>
        <row r="2888">
          <cell r="A2888" t="str">
            <v>D35990200010359901202020202</v>
          </cell>
          <cell r="B2888" t="str">
            <v>ADQUISICIÓN DE SERVICIOS</v>
          </cell>
          <cell r="C2888">
            <v>399087667</v>
          </cell>
          <cell r="D2888">
            <v>0</v>
          </cell>
          <cell r="E2888">
            <v>399087667</v>
          </cell>
          <cell r="F2888">
            <v>912333</v>
          </cell>
          <cell r="G2888">
            <v>0</v>
          </cell>
          <cell r="H2888">
            <v>912333</v>
          </cell>
          <cell r="I2888">
            <v>0</v>
          </cell>
          <cell r="J2888">
            <v>0</v>
          </cell>
          <cell r="K2888">
            <v>0</v>
          </cell>
          <cell r="L2888">
            <v>912333</v>
          </cell>
        </row>
        <row r="2889">
          <cell r="A2889" t="str">
            <v>D35990200010359901202020202005</v>
          </cell>
          <cell r="B2889" t="str">
            <v>SERVICIOS DE LA CONSTRUCCIÓN</v>
          </cell>
          <cell r="C2889">
            <v>250000000</v>
          </cell>
          <cell r="D2889">
            <v>0</v>
          </cell>
          <cell r="E2889">
            <v>250000000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A2890" t="str">
            <v>D35990200010359901202020202005004</v>
          </cell>
          <cell r="B2890" t="str">
            <v>SERVICIOS DE CONSTRUCCIÓN</v>
          </cell>
          <cell r="C2890">
            <v>250000000</v>
          </cell>
          <cell r="D2890">
            <v>0</v>
          </cell>
          <cell r="E2890">
            <v>250000000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A2891" t="str">
            <v>D3599020001035990120202020200500407</v>
          </cell>
          <cell r="B2891" t="str">
            <v>SERVICIOS DE TERMINACIÓN Y ACABADOS DE EDIFICIOS</v>
          </cell>
          <cell r="C2891">
            <v>250000000</v>
          </cell>
          <cell r="D2891">
            <v>0</v>
          </cell>
          <cell r="E2891">
            <v>250000000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A2892" t="str">
            <v>D35990200010359901202020202008</v>
          </cell>
          <cell r="B2892" t="str">
            <v>SERVICIOS PRESTADOS A LAS EMPRESAS Y SERVICIOS DE PRODUCCIÓN</v>
          </cell>
          <cell r="C2892">
            <v>149087667</v>
          </cell>
          <cell r="D2892">
            <v>0</v>
          </cell>
          <cell r="E2892">
            <v>149087667</v>
          </cell>
          <cell r="F2892">
            <v>912333</v>
          </cell>
          <cell r="G2892">
            <v>0</v>
          </cell>
          <cell r="H2892">
            <v>912333</v>
          </cell>
          <cell r="I2892">
            <v>0</v>
          </cell>
          <cell r="J2892">
            <v>0</v>
          </cell>
          <cell r="K2892">
            <v>0</v>
          </cell>
          <cell r="L2892">
            <v>912333</v>
          </cell>
        </row>
        <row r="2893">
          <cell r="A2893" t="str">
            <v>D35990200010359901202020202008003</v>
          </cell>
          <cell r="B2893" t="str">
            <v>OTROS SERVICIOS PROFESIONALES, CIENTÍFICOS Y TÉCNICOS</v>
          </cell>
          <cell r="C2893">
            <v>149087667</v>
          </cell>
          <cell r="D2893">
            <v>0</v>
          </cell>
          <cell r="E2893">
            <v>149087667</v>
          </cell>
          <cell r="F2893">
            <v>912333</v>
          </cell>
          <cell r="G2893">
            <v>0</v>
          </cell>
          <cell r="H2893">
            <v>912333</v>
          </cell>
          <cell r="I2893">
            <v>0</v>
          </cell>
          <cell r="J2893">
            <v>0</v>
          </cell>
          <cell r="K2893">
            <v>0</v>
          </cell>
          <cell r="L2893">
            <v>912333</v>
          </cell>
        </row>
        <row r="2894">
          <cell r="A2894" t="str">
            <v>D3599020001035990120202020200800302</v>
          </cell>
          <cell r="B2894" t="str">
            <v>SERVICIOS DE ARQUITECTURA, SERVICIOS DE PLANEACIÓN URBANA Y ORDENACIÓN DEL TERRITORIO; SERVICIOS DE ARQUITECTURA PAISAJISTA</v>
          </cell>
          <cell r="C2894">
            <v>149087667</v>
          </cell>
          <cell r="D2894">
            <v>0</v>
          </cell>
          <cell r="E2894">
            <v>149087667</v>
          </cell>
          <cell r="F2894">
            <v>912333</v>
          </cell>
          <cell r="G2894">
            <v>0</v>
          </cell>
          <cell r="H2894">
            <v>912333</v>
          </cell>
          <cell r="I2894">
            <v>0</v>
          </cell>
          <cell r="J2894">
            <v>0</v>
          </cell>
          <cell r="K2894">
            <v>0</v>
          </cell>
          <cell r="L2894">
            <v>912333</v>
          </cell>
        </row>
        <row r="2895">
          <cell r="A2895" t="str">
            <v>D359902000103599013</v>
          </cell>
          <cell r="B2895" t="str">
            <v>SEDES RESTAURADAS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A2896" t="str">
            <v>D35990200010359901301</v>
          </cell>
          <cell r="B2896" t="str">
            <v>EJECUTAR OBRA DE RESTAURACIÓN DEL CENTRO ARTESANAL DE RÁQUIRA- BOYACÁ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A2897" t="str">
            <v>D35990200010359901301020202</v>
          </cell>
          <cell r="B2897" t="str">
            <v>ADQUISICIÓN DE SERVICIOS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A2898" t="str">
            <v>D35990200010359901301020202005</v>
          </cell>
          <cell r="B2898" t="str">
            <v>SERVICIOS DE LA CONSTRUCCIÓN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A2899" t="str">
            <v>D35990200010359901301020202005004</v>
          </cell>
          <cell r="B2899" t="str">
            <v>SERVICIOS DE CONSTRUCCIÓN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A2900" t="str">
            <v>D3599020001035990130102020200500407</v>
          </cell>
          <cell r="B2900" t="str">
            <v>SERVICIOS DE TERMINACIÓN Y ACABADOS DE EDIFICIOS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A2901" t="str">
            <v>D35990200010359901303</v>
          </cell>
          <cell r="B2901" t="str">
            <v>REALIZAR INTERVENTORÍA DE RESTAURACIÓN DEL CENTRO ARTESANAL DE RÁQUIRA- BOYACÁ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A2902" t="str">
            <v>D35990200010359901303020202</v>
          </cell>
          <cell r="B2902" t="str">
            <v>ADQUISICIÓN DE SERVICIOS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A2903" t="str">
            <v>D35990200010359901303020202008</v>
          </cell>
          <cell r="B2903" t="str">
            <v>SERVICIOS PRESTADOS A LAS EMPRESAS Y SERVICIOS DE PRODUCCIÓN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A2904" t="str">
            <v>D35990200010359901303020202008003</v>
          </cell>
          <cell r="B2904" t="str">
            <v>OTROS SERVICIOS PROFESIONALES, CIENTÍFICOS Y TÉCNICOS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A2905" t="str">
            <v>D3599020001035990130302020200800304</v>
          </cell>
          <cell r="B2905" t="str">
            <v>SERVICIOS CIENTÍFICOS Y OTROS SERVICIOS TÉCNICOS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A2906" t="str">
            <v>D35990200010359901304</v>
          </cell>
          <cell r="B2906" t="str">
            <v>REALIZAR INTERVENTORÍA DE RESTAURACIÓN DEL MURO DE CERRAMIENTO DEL CLAUSTRO LAS AGUAS, COSTADO OCCIDENTAL, SOBRE LA CALLE 18 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A2907" t="str">
            <v>D35990200010359901304020202</v>
          </cell>
          <cell r="B2907" t="str">
            <v>ADQUISICIÓN DE SERVICIOS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A2908" t="str">
            <v>D35990200010359901304020202008</v>
          </cell>
          <cell r="B2908" t="str">
            <v>SERVICIOS PRESTADOS A LAS EMPRESAS Y SERVICIOS DE PRODUCCIÓN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A2909" t="str">
            <v>D35990200010359901304020202008003</v>
          </cell>
          <cell r="B2909" t="str">
            <v>OTROS SERVICIOS PROFESIONALES, CIENTÍFICOS Y TÉCNICOS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A2910" t="str">
            <v>D3599020001035990130402020200800304</v>
          </cell>
          <cell r="B2910" t="str">
            <v>SERVICIOS CIENTÍFICOS Y OTROS SERVICIOS TÉCNICOS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A2911" t="str">
            <v>D35990200010359901306</v>
          </cell>
          <cell r="B2911" t="str">
            <v>EJECUTAR OBRAS DE RESTAURACIÓN DEL MURO DE CERRAMIENTO DEL CLAUSTRO LAS AGUAS, COSTADO OCCIDENTAL, SOBRE LA CALLE 18 A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A2912" t="str">
            <v>D35990200010359901306020202</v>
          </cell>
          <cell r="B2912" t="str">
            <v>ADQUISICIÓN DE SERVICIOS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A2913" t="str">
            <v>D35990200010359901306020202005</v>
          </cell>
          <cell r="B2913" t="str">
            <v>SERVICIOS DE LA CONSTRUCCIÓN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A2914" t="str">
            <v>D35990200010359901306020202005004</v>
          </cell>
          <cell r="B2914" t="str">
            <v>SERVICIOS DE CONSTRUCCIÓN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A2915" t="str">
            <v>D3599020001035990130602020200500407</v>
          </cell>
          <cell r="B2915" t="str">
            <v>SERVICIOS DE TERMINACIÓN Y ACABADOS DE EDIFICIOS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A2916" t="str">
            <v>D359902000103599014</v>
          </cell>
          <cell r="B2916" t="str">
            <v>SEDES CON REFORZAMIENTO ESTRUCTURAL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A2917" t="str">
            <v>D35990200010359901402</v>
          </cell>
          <cell r="B2917" t="str">
            <v>EJECUTAR OBRAS DE REFORZAMIENTO EN EL EDIFICIO SANTA OROSIA EN BOGOTÁ Y LOS CENTROS ARTESANALES DE RÁQUIRA - BOYACÁ Y SAN JACINTO- BOLÍVAR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A2918" t="str">
            <v>D35990200010359901402020202</v>
          </cell>
          <cell r="B2918" t="str">
            <v>ADQUISICIÓN DE SERVICIOS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A2919" t="str">
            <v>D35990200010359901402020202005</v>
          </cell>
          <cell r="B2919" t="str">
            <v>SERVICIOS DE LA CONSTRUCCIÓN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A2920" t="str">
            <v>D35990200010359901402020202005004</v>
          </cell>
          <cell r="B2920" t="str">
            <v>SERVICIOS DE CONSTRUCCIÓN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A2921" t="str">
            <v>D3599020001035990140202020200500407</v>
          </cell>
          <cell r="B2921" t="str">
            <v>SERVICIOS DE TERMINACIÓN Y ACABADOS DE EDIFICIOS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A2922" t="str">
            <v>D35990200010359901403</v>
          </cell>
          <cell r="B2922" t="str">
            <v>REALIZAR INTERVENTORÍA DE REFORZAMIENTO EN EL EDIFICIO SANTA OROSIA EN BOGOTÁ Y LOS CENTROS ARTESANALES DE RÁQUIRA - BOYACÁ Y SAN JACINTO- BOLÍVAR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A2923" t="str">
            <v>D35990200010359901403020202</v>
          </cell>
          <cell r="B2923" t="str">
            <v>ADQUISICIÓN DE SERVICIOS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A2924" t="str">
            <v>D35990200010359901403020202008</v>
          </cell>
          <cell r="B2924" t="str">
            <v>SERVICIOS PRESTADOS A LAS EMPRESAS Y SERVICIOS DE PRODUCCIÓN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A2925" t="str">
            <v>D35990200010359901403020202008003</v>
          </cell>
          <cell r="B2925" t="str">
            <v>OTROS SERVICIOS PROFESIONALES, CIENTÍFICOS Y TÉCNICOS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A2926" t="str">
            <v>D3599020001035990140302020200800304</v>
          </cell>
          <cell r="B2926" t="str">
            <v>SERVICIOS CIENTÍFICOS Y OTROS SERVICIOS TÉCNICOS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A2927" t="str">
            <v>D3599020002</v>
          </cell>
          <cell r="B2927" t="str">
            <v>FORTALECIMIENTO DE LA GESTIÓN INSTITUCIONAL Y BUEN GOBIERNO DE ARTESANIAS DE COLOMBIA. NACIONAL</v>
          </cell>
          <cell r="C2927">
            <v>2616382967.0900002</v>
          </cell>
          <cell r="D2927">
            <v>0</v>
          </cell>
          <cell r="E2927">
            <v>2616382967.0900002</v>
          </cell>
          <cell r="F2927">
            <v>51119341.5</v>
          </cell>
          <cell r="G2927">
            <v>0</v>
          </cell>
          <cell r="H2927">
            <v>51119341.5</v>
          </cell>
          <cell r="I2927">
            <v>332497691.41000003</v>
          </cell>
          <cell r="J2927">
            <v>0</v>
          </cell>
          <cell r="K2927">
            <v>332497691.41000003</v>
          </cell>
          <cell r="L2927">
            <v>383617032.90999997</v>
          </cell>
        </row>
        <row r="2928">
          <cell r="A2928" t="str">
            <v>D359902000203599067</v>
          </cell>
          <cell r="B2928" t="str">
            <v>DOCUMENTOS DE LINEAMIENTOS TÉCNICOS</v>
          </cell>
          <cell r="C2928">
            <v>193641138</v>
          </cell>
          <cell r="D2928">
            <v>0</v>
          </cell>
          <cell r="E2928">
            <v>193641138</v>
          </cell>
          <cell r="F2928">
            <v>1186905</v>
          </cell>
          <cell r="G2928">
            <v>0</v>
          </cell>
          <cell r="H2928">
            <v>1186905</v>
          </cell>
          <cell r="I2928">
            <v>2615121</v>
          </cell>
          <cell r="J2928">
            <v>0</v>
          </cell>
          <cell r="K2928">
            <v>2615121</v>
          </cell>
          <cell r="L2928">
            <v>3802026</v>
          </cell>
        </row>
        <row r="2929">
          <cell r="A2929" t="str">
            <v>D35990200020359906701</v>
          </cell>
          <cell r="B2929" t="str">
            <v>IMPLEMENTAR EL SISTEMA DE GESTIÓN DE SEGURIDAD Y SALUD EN EL TRABAJO.</v>
          </cell>
          <cell r="C2929">
            <v>68013095</v>
          </cell>
          <cell r="D2929">
            <v>0</v>
          </cell>
          <cell r="E2929">
            <v>68013095</v>
          </cell>
          <cell r="F2929">
            <v>1186905</v>
          </cell>
          <cell r="G2929">
            <v>0</v>
          </cell>
          <cell r="H2929">
            <v>1186905</v>
          </cell>
          <cell r="I2929">
            <v>1800000</v>
          </cell>
          <cell r="J2929">
            <v>0</v>
          </cell>
          <cell r="K2929">
            <v>1800000</v>
          </cell>
          <cell r="L2929">
            <v>2986905</v>
          </cell>
        </row>
        <row r="2930">
          <cell r="A2930" t="str">
            <v>D35990200020359906701020201</v>
          </cell>
          <cell r="B2930" t="str">
            <v>MATERIALES Y SUMINISTROS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A2931" t="str">
            <v>D35990200020359906701020201003</v>
          </cell>
          <cell r="B2931" t="str">
            <v>OTROS BIENES TRANSPORTABLES (EXCEPTO PRODUCTOS METÁLICOS, MAQUINARIA Y EQUIPO)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A2932" t="str">
            <v>D35990200020359906701020201003008</v>
          </cell>
          <cell r="B2932" t="str">
            <v>OTROS BIENES TRANSPORTABLES N.C.P.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A2933" t="str">
            <v>D3599020002035990670102020100300801</v>
          </cell>
          <cell r="B2933" t="str">
            <v>MUEBLES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A2934" t="str">
            <v>D35990200020359906701020201004</v>
          </cell>
          <cell r="B2934" t="str">
            <v>PRODUCTOS METÁLICOS Y PAQUETES DE SOFTWARE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A2935" t="str">
            <v>D35990200020359906701020201004004</v>
          </cell>
          <cell r="B2935" t="str">
            <v>MAQUINARIA PARA USOS ESPECIALES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A2936" t="str">
            <v>D3599020002035990670102020100400408</v>
          </cell>
          <cell r="B2936" t="str">
            <v>APARATOS DE USO DOMÉSTICO Y SUS PARTES Y PIEZAS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A2937" t="str">
            <v>D35990200020359906701020202</v>
          </cell>
          <cell r="B2937" t="str">
            <v>ADQUISICIÓN DE SERVICIOS</v>
          </cell>
          <cell r="C2937">
            <v>68013095</v>
          </cell>
          <cell r="D2937">
            <v>0</v>
          </cell>
          <cell r="E2937">
            <v>68013095</v>
          </cell>
          <cell r="F2937">
            <v>1186905</v>
          </cell>
          <cell r="G2937">
            <v>0</v>
          </cell>
          <cell r="H2937">
            <v>1186905</v>
          </cell>
          <cell r="I2937">
            <v>1800000</v>
          </cell>
          <cell r="J2937">
            <v>0</v>
          </cell>
          <cell r="K2937">
            <v>1800000</v>
          </cell>
          <cell r="L2937">
            <v>2986905</v>
          </cell>
        </row>
        <row r="2938">
          <cell r="A2938" t="str">
            <v>D35990200020359906701020202008</v>
          </cell>
          <cell r="B2938" t="str">
            <v>SERVICIOS PRESTADOS A LAS EMPRESAS Y SERVICIOS DE PRODUCCIÓN</v>
          </cell>
          <cell r="C2938">
            <v>16200000</v>
          </cell>
          <cell r="D2938">
            <v>0</v>
          </cell>
          <cell r="E2938">
            <v>16200000</v>
          </cell>
          <cell r="F2938">
            <v>0</v>
          </cell>
          <cell r="G2938">
            <v>0</v>
          </cell>
          <cell r="H2938">
            <v>0</v>
          </cell>
          <cell r="I2938">
            <v>1800000</v>
          </cell>
          <cell r="J2938">
            <v>0</v>
          </cell>
          <cell r="K2938">
            <v>1800000</v>
          </cell>
          <cell r="L2938">
            <v>1800000</v>
          </cell>
        </row>
        <row r="2939">
          <cell r="A2939" t="str">
            <v>D35990200020359906701020202008003</v>
          </cell>
          <cell r="B2939" t="str">
            <v>OTROS SERVICIOS PROFESIONALES, CIENTÍFICOS Y TÉCNICOS</v>
          </cell>
          <cell r="C2939">
            <v>16200000</v>
          </cell>
          <cell r="D2939">
            <v>0</v>
          </cell>
          <cell r="E2939">
            <v>16200000</v>
          </cell>
          <cell r="F2939">
            <v>0</v>
          </cell>
          <cell r="G2939">
            <v>0</v>
          </cell>
          <cell r="H2939">
            <v>0</v>
          </cell>
          <cell r="I2939">
            <v>1800000</v>
          </cell>
          <cell r="J2939">
            <v>0</v>
          </cell>
          <cell r="K2939">
            <v>1800000</v>
          </cell>
          <cell r="L2939">
            <v>1800000</v>
          </cell>
        </row>
        <row r="2940">
          <cell r="A2940" t="str">
            <v>D3599020002035990670102020200800301</v>
          </cell>
          <cell r="B2940" t="str">
            <v>SERVICIOS DE CONSULTORÍA EN ADMINISTRACIÓN Y SERVICIOS DE GESTIÓN; SERVICIOS DE TECNOLOGÍA DE LA INFORMACIÓN</v>
          </cell>
          <cell r="C2940">
            <v>16200000</v>
          </cell>
          <cell r="D2940">
            <v>0</v>
          </cell>
          <cell r="E2940">
            <v>16200000</v>
          </cell>
          <cell r="F2940">
            <v>0</v>
          </cell>
          <cell r="G2940">
            <v>0</v>
          </cell>
          <cell r="H2940">
            <v>0</v>
          </cell>
          <cell r="I2940">
            <v>1800000</v>
          </cell>
          <cell r="J2940">
            <v>0</v>
          </cell>
          <cell r="K2940">
            <v>1800000</v>
          </cell>
          <cell r="L2940">
            <v>1800000</v>
          </cell>
        </row>
        <row r="2941">
          <cell r="A2941" t="str">
            <v>D35990200020359906701020202009</v>
          </cell>
          <cell r="B2941" t="str">
            <v>SERVICIOS PARA LA COMUNIDAD, SOCIALES Y PERSONALES</v>
          </cell>
          <cell r="C2941">
            <v>51813095</v>
          </cell>
          <cell r="D2941">
            <v>0</v>
          </cell>
          <cell r="E2941">
            <v>51813095</v>
          </cell>
          <cell r="F2941">
            <v>1186905</v>
          </cell>
          <cell r="G2941">
            <v>0</v>
          </cell>
          <cell r="H2941">
            <v>1186905</v>
          </cell>
          <cell r="I2941">
            <v>0</v>
          </cell>
          <cell r="J2941">
            <v>0</v>
          </cell>
          <cell r="K2941">
            <v>0</v>
          </cell>
          <cell r="L2941">
            <v>1186905</v>
          </cell>
        </row>
        <row r="2942">
          <cell r="A2942" t="str">
            <v>D35990200020359906701020202009003</v>
          </cell>
          <cell r="B2942" t="str">
            <v>SERVICIOS PARA EL CUIDADO DE LA SALUD HUMANA Y SERVICIOS SOCIALES</v>
          </cell>
          <cell r="C2942">
            <v>51813095</v>
          </cell>
          <cell r="D2942">
            <v>0</v>
          </cell>
          <cell r="E2942">
            <v>51813095</v>
          </cell>
          <cell r="F2942">
            <v>1186905</v>
          </cell>
          <cell r="G2942">
            <v>0</v>
          </cell>
          <cell r="H2942">
            <v>1186905</v>
          </cell>
          <cell r="I2942">
            <v>0</v>
          </cell>
          <cell r="J2942">
            <v>0</v>
          </cell>
          <cell r="K2942">
            <v>0</v>
          </cell>
          <cell r="L2942">
            <v>1186905</v>
          </cell>
        </row>
        <row r="2943">
          <cell r="A2943" t="str">
            <v>D3599020002035990670102020200900301</v>
          </cell>
          <cell r="B2943" t="str">
            <v>SERVICIOS DE SALUD HUMANA</v>
          </cell>
          <cell r="C2943">
            <v>51813095</v>
          </cell>
          <cell r="D2943">
            <v>0</v>
          </cell>
          <cell r="E2943">
            <v>51813095</v>
          </cell>
          <cell r="F2943">
            <v>1186905</v>
          </cell>
          <cell r="G2943">
            <v>0</v>
          </cell>
          <cell r="H2943">
            <v>1186905</v>
          </cell>
          <cell r="I2943">
            <v>0</v>
          </cell>
          <cell r="J2943">
            <v>0</v>
          </cell>
          <cell r="K2943">
            <v>0</v>
          </cell>
          <cell r="L2943">
            <v>1186905</v>
          </cell>
        </row>
        <row r="2944">
          <cell r="A2944" t="str">
            <v>D35990200020359906702</v>
          </cell>
          <cell r="B2944" t="str">
            <v>PLANEAR, EJECUTAR, VERIFICAR Y CONTROLAR EL MODELO DE OPERACIÓN POR PROCESOS DE LA ENTIDAD.</v>
          </cell>
          <cell r="C2944">
            <v>59258043</v>
          </cell>
          <cell r="D2944">
            <v>0</v>
          </cell>
          <cell r="E2944">
            <v>59258043</v>
          </cell>
          <cell r="F2944">
            <v>0</v>
          </cell>
          <cell r="G2944">
            <v>0</v>
          </cell>
          <cell r="H2944">
            <v>0</v>
          </cell>
          <cell r="I2944">
            <v>815121</v>
          </cell>
          <cell r="J2944">
            <v>0</v>
          </cell>
          <cell r="K2944">
            <v>815121</v>
          </cell>
          <cell r="L2944">
            <v>815121</v>
          </cell>
        </row>
        <row r="2945">
          <cell r="A2945" t="str">
            <v>D35990200020359906702020202</v>
          </cell>
          <cell r="B2945" t="str">
            <v>ADQUISICIÓN DE SERVICIOS</v>
          </cell>
          <cell r="C2945">
            <v>59258043</v>
          </cell>
          <cell r="D2945">
            <v>0</v>
          </cell>
          <cell r="E2945">
            <v>59258043</v>
          </cell>
          <cell r="F2945">
            <v>0</v>
          </cell>
          <cell r="G2945">
            <v>0</v>
          </cell>
          <cell r="H2945">
            <v>0</v>
          </cell>
          <cell r="I2945">
            <v>815121</v>
          </cell>
          <cell r="J2945">
            <v>0</v>
          </cell>
          <cell r="K2945">
            <v>815121</v>
          </cell>
          <cell r="L2945">
            <v>815121</v>
          </cell>
        </row>
        <row r="2946">
          <cell r="A2946" t="str">
            <v>D35990200020359906702020202008</v>
          </cell>
          <cell r="B2946" t="str">
            <v>SERVICIOS PRESTADOS A LAS EMPRESAS Y SERVICIOS DE PRODUCCIÓN</v>
          </cell>
          <cell r="C2946">
            <v>59258043</v>
          </cell>
          <cell r="D2946">
            <v>0</v>
          </cell>
          <cell r="E2946">
            <v>59258043</v>
          </cell>
          <cell r="F2946">
            <v>0</v>
          </cell>
          <cell r="G2946">
            <v>0</v>
          </cell>
          <cell r="H2946">
            <v>0</v>
          </cell>
          <cell r="I2946">
            <v>815121</v>
          </cell>
          <cell r="J2946">
            <v>0</v>
          </cell>
          <cell r="K2946">
            <v>815121</v>
          </cell>
          <cell r="L2946">
            <v>815121</v>
          </cell>
        </row>
        <row r="2947">
          <cell r="A2947" t="str">
            <v>D35990200020359906702020202008003</v>
          </cell>
          <cell r="B2947" t="str">
            <v>OTROS SERVICIOS PROFESIONALES, CIENTÍFICOS Y TÉCNICOS</v>
          </cell>
          <cell r="C2947">
            <v>59258043</v>
          </cell>
          <cell r="D2947">
            <v>0</v>
          </cell>
          <cell r="E2947">
            <v>59258043</v>
          </cell>
          <cell r="F2947">
            <v>0</v>
          </cell>
          <cell r="G2947">
            <v>0</v>
          </cell>
          <cell r="H2947">
            <v>0</v>
          </cell>
          <cell r="I2947">
            <v>815121</v>
          </cell>
          <cell r="J2947">
            <v>0</v>
          </cell>
          <cell r="K2947">
            <v>815121</v>
          </cell>
          <cell r="L2947">
            <v>815121</v>
          </cell>
        </row>
        <row r="2948">
          <cell r="A2948" t="str">
            <v>D3599020002035990670202020200800301</v>
          </cell>
          <cell r="B2948" t="str">
            <v>SERVICIOS DE CONSULTORÍA EN ADMINISTRACIÓN Y SERVICIOS DE GESTIÓN; SERVICIOS DE TECNOLOGÍA DE LA INFORMACIÓN</v>
          </cell>
          <cell r="C2948">
            <v>59258043</v>
          </cell>
          <cell r="D2948">
            <v>0</v>
          </cell>
          <cell r="E2948">
            <v>59258043</v>
          </cell>
          <cell r="F2948">
            <v>0</v>
          </cell>
          <cell r="G2948">
            <v>0</v>
          </cell>
          <cell r="H2948">
            <v>0</v>
          </cell>
          <cell r="I2948">
            <v>815121</v>
          </cell>
          <cell r="J2948">
            <v>0</v>
          </cell>
          <cell r="K2948">
            <v>815121</v>
          </cell>
          <cell r="L2948">
            <v>815121</v>
          </cell>
        </row>
        <row r="2949">
          <cell r="A2949" t="str">
            <v>D35990200020359906703</v>
          </cell>
          <cell r="B2949" t="str">
            <v>MANTENER EL MODELO INTEGRADO DE PLANEACIÓN Y GESTIÓN.</v>
          </cell>
          <cell r="C2949">
            <v>66370000</v>
          </cell>
          <cell r="D2949">
            <v>0</v>
          </cell>
          <cell r="E2949">
            <v>66370000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A2950" t="str">
            <v>D35990200020359906703020202</v>
          </cell>
          <cell r="B2950" t="str">
            <v>ADQUISICIÓN DE SERVICIOS</v>
          </cell>
          <cell r="C2950">
            <v>66370000</v>
          </cell>
          <cell r="D2950">
            <v>0</v>
          </cell>
          <cell r="E2950">
            <v>66370000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A2951" t="str">
            <v>D35990200020359906703020202008</v>
          </cell>
          <cell r="B2951" t="str">
            <v>SERVICIOS PRESTADOS A LAS EMPRESAS Y SERVICIOS DE PRODUCCIÓN</v>
          </cell>
          <cell r="C2951">
            <v>66370000</v>
          </cell>
          <cell r="D2951">
            <v>0</v>
          </cell>
          <cell r="E2951">
            <v>66370000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A2952" t="str">
            <v>D35990200020359906703020202008003</v>
          </cell>
          <cell r="B2952" t="str">
            <v>OTROS SERVICIOS PROFESIONALES, CIENTÍFICOS Y TÉCNICOS</v>
          </cell>
          <cell r="C2952">
            <v>66370000</v>
          </cell>
          <cell r="D2952">
            <v>0</v>
          </cell>
          <cell r="E2952">
            <v>66370000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A2953" t="str">
            <v>D3599020002035990670302020200800301</v>
          </cell>
          <cell r="B2953" t="str">
            <v>SERVICIOS DE CONSULTORÍA EN ADMINISTRACIÓN Y SERVICIOS DE GESTIÓN; SERVICIOS DE TECNOLOGÍA DE LA INFORMACIÓN</v>
          </cell>
          <cell r="C2953">
            <v>66370000</v>
          </cell>
          <cell r="D2953">
            <v>0</v>
          </cell>
          <cell r="E2953">
            <v>66370000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A2954" t="str">
            <v>D359902000203599068</v>
          </cell>
          <cell r="B2954" t="str">
            <v>DOCUMENTOS DE PLANEACIÓN</v>
          </cell>
          <cell r="C2954">
            <v>38500000</v>
          </cell>
          <cell r="D2954">
            <v>0</v>
          </cell>
          <cell r="E2954">
            <v>38500000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A2955" t="str">
            <v>D35990200020359906801</v>
          </cell>
          <cell r="B2955" t="str">
            <v>IMPLEMENTAR PRACTICAS EN MATERIA DE GOBIERNO CORPORATIVO.</v>
          </cell>
          <cell r="C2955">
            <v>38500000</v>
          </cell>
          <cell r="D2955">
            <v>0</v>
          </cell>
          <cell r="E2955">
            <v>38500000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A2956" t="str">
            <v>D35990200020359906801020202</v>
          </cell>
          <cell r="B2956" t="str">
            <v>ADQUISICIÓN DE SERVICIOS</v>
          </cell>
          <cell r="C2956">
            <v>38500000</v>
          </cell>
          <cell r="D2956">
            <v>0</v>
          </cell>
          <cell r="E2956">
            <v>38500000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A2957" t="str">
            <v>D35990200020359906801020202008</v>
          </cell>
          <cell r="B2957" t="str">
            <v>SERVICIOS PRESTADOS A LAS EMPRESAS Y SERVICIOS DE PRODUCCIÓN</v>
          </cell>
          <cell r="C2957">
            <v>38500000</v>
          </cell>
          <cell r="D2957">
            <v>0</v>
          </cell>
          <cell r="E2957">
            <v>38500000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A2958" t="str">
            <v>D35990200020359906801020202008003</v>
          </cell>
          <cell r="B2958" t="str">
            <v>OTROS SERVICIOS PROFESIONALES, CIENTÍFICOS Y TÉCNICOS</v>
          </cell>
          <cell r="C2958">
            <v>38500000</v>
          </cell>
          <cell r="D2958">
            <v>0</v>
          </cell>
          <cell r="E2958">
            <v>38500000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A2959" t="str">
            <v>D3599020002035990680102020200800301</v>
          </cell>
          <cell r="B2959" t="str">
            <v>SERVICIOS DE CONSULTORÍA EN ADMINISTRACIÓN Y SERVICIOS DE GESTIÓN; SERVICIOS DE TECNOLOGÍA DE LA INFORMACIÓN</v>
          </cell>
          <cell r="C2959">
            <v>38500000</v>
          </cell>
          <cell r="D2959">
            <v>0</v>
          </cell>
          <cell r="E2959">
            <v>38500000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A2960" t="str">
            <v>D3599020002035990680102020200800306</v>
          </cell>
          <cell r="B2960" t="str">
            <v>SERVICIOS DE PUBLICIDAD Y EL SUMINISTRO DE ESPACIO O TIEMPO PUBLICITARIOS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A2961" t="str">
            <v>D359902000203599072</v>
          </cell>
          <cell r="B2961" t="str">
            <v>SERVICIO DE EDUCACIÓN INFORMAL PARA LA GESTIÓN ADMINISTRATIVA</v>
          </cell>
          <cell r="C2961">
            <v>447405907</v>
          </cell>
          <cell r="D2961">
            <v>0</v>
          </cell>
          <cell r="E2961">
            <v>447405907</v>
          </cell>
          <cell r="F2961">
            <v>0</v>
          </cell>
          <cell r="G2961">
            <v>0</v>
          </cell>
          <cell r="H2961">
            <v>0</v>
          </cell>
          <cell r="I2961">
            <v>66954706</v>
          </cell>
          <cell r="J2961">
            <v>0</v>
          </cell>
          <cell r="K2961">
            <v>66954706</v>
          </cell>
          <cell r="L2961">
            <v>66954706</v>
          </cell>
        </row>
        <row r="2962">
          <cell r="A2962" t="str">
            <v>D35990200020359907201</v>
          </cell>
          <cell r="B2962" t="str">
            <v>EJECUTAR PROGRAMA DE TRANSFORMACIÓN CULTURAL.</v>
          </cell>
          <cell r="C2962">
            <v>152362900</v>
          </cell>
          <cell r="D2962">
            <v>0</v>
          </cell>
          <cell r="E2962">
            <v>152362900</v>
          </cell>
          <cell r="F2962">
            <v>0</v>
          </cell>
          <cell r="G2962">
            <v>0</v>
          </cell>
          <cell r="H2962">
            <v>0</v>
          </cell>
          <cell r="I2962">
            <v>7637100</v>
          </cell>
          <cell r="J2962">
            <v>0</v>
          </cell>
          <cell r="K2962">
            <v>7637100</v>
          </cell>
          <cell r="L2962">
            <v>7637100</v>
          </cell>
        </row>
        <row r="2963">
          <cell r="A2963" t="str">
            <v>D35990200020359907201020202</v>
          </cell>
          <cell r="B2963" t="str">
            <v>ADQUISICIÓN DE SERVICIOS</v>
          </cell>
          <cell r="C2963">
            <v>152362900</v>
          </cell>
          <cell r="D2963">
            <v>0</v>
          </cell>
          <cell r="E2963">
            <v>152362900</v>
          </cell>
          <cell r="F2963">
            <v>0</v>
          </cell>
          <cell r="G2963">
            <v>0</v>
          </cell>
          <cell r="H2963">
            <v>0</v>
          </cell>
          <cell r="I2963">
            <v>7637100</v>
          </cell>
          <cell r="J2963">
            <v>0</v>
          </cell>
          <cell r="K2963">
            <v>7637100</v>
          </cell>
          <cell r="L2963">
            <v>7637100</v>
          </cell>
        </row>
        <row r="2964">
          <cell r="A2964" t="str">
            <v>D35990200020359907201020202008</v>
          </cell>
          <cell r="B2964" t="str">
            <v>SERVICIOS PRESTADOS A LAS EMPRESAS Y SERVICIOS DE PRODUCCIÓN</v>
          </cell>
          <cell r="C2964">
            <v>152362900</v>
          </cell>
          <cell r="D2964">
            <v>0</v>
          </cell>
          <cell r="E2964">
            <v>152362900</v>
          </cell>
          <cell r="F2964">
            <v>0</v>
          </cell>
          <cell r="G2964">
            <v>0</v>
          </cell>
          <cell r="H2964">
            <v>0</v>
          </cell>
          <cell r="I2964">
            <v>3945000</v>
          </cell>
          <cell r="J2964">
            <v>0</v>
          </cell>
          <cell r="K2964">
            <v>3945000</v>
          </cell>
          <cell r="L2964">
            <v>3945000</v>
          </cell>
        </row>
        <row r="2965">
          <cell r="A2965" t="str">
            <v>D35990200020359907201020202008003</v>
          </cell>
          <cell r="B2965" t="str">
            <v>OTROS SERVICIOS PROFESIONALES, CIENTÍFICOS Y TÉCNICOS</v>
          </cell>
          <cell r="C2965">
            <v>152362900</v>
          </cell>
          <cell r="D2965">
            <v>0</v>
          </cell>
          <cell r="E2965">
            <v>152362900</v>
          </cell>
          <cell r="F2965">
            <v>0</v>
          </cell>
          <cell r="G2965">
            <v>0</v>
          </cell>
          <cell r="H2965">
            <v>0</v>
          </cell>
          <cell r="I2965">
            <v>3945000</v>
          </cell>
          <cell r="J2965">
            <v>0</v>
          </cell>
          <cell r="K2965">
            <v>3945000</v>
          </cell>
          <cell r="L2965">
            <v>3945000</v>
          </cell>
        </row>
        <row r="2966">
          <cell r="A2966" t="str">
            <v>D3599020002035990720102020200800301</v>
          </cell>
          <cell r="B2966" t="str">
            <v>SERVICIOS DE CONSULTORÍA EN ADMINISTRACIÓN Y SERVICIOS DE GESTIÓN; SERVICIOS DE TECNOLOGÍA DE LA INFORMACIÓN</v>
          </cell>
          <cell r="C2966">
            <v>152362900</v>
          </cell>
          <cell r="D2966">
            <v>0</v>
          </cell>
          <cell r="E2966">
            <v>152362900</v>
          </cell>
          <cell r="F2966">
            <v>0</v>
          </cell>
          <cell r="G2966">
            <v>0</v>
          </cell>
          <cell r="H2966">
            <v>0</v>
          </cell>
          <cell r="I2966">
            <v>3945000</v>
          </cell>
          <cell r="J2966">
            <v>0</v>
          </cell>
          <cell r="K2966">
            <v>3945000</v>
          </cell>
          <cell r="L2966">
            <v>3945000</v>
          </cell>
        </row>
        <row r="2967">
          <cell r="A2967" t="str">
            <v>D35990200020359907201020202009</v>
          </cell>
          <cell r="B2967" t="str">
            <v>SERVICIOS PARA LA COMUNIDAD, SOCIALES Y PERSONALES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3692100</v>
          </cell>
          <cell r="J2967">
            <v>0</v>
          </cell>
          <cell r="K2967">
            <v>3692100</v>
          </cell>
          <cell r="L2967">
            <v>3692100</v>
          </cell>
        </row>
        <row r="2968">
          <cell r="A2968" t="str">
            <v>D35990200020359907201020202009006</v>
          </cell>
          <cell r="B2968" t="str">
            <v>SERVICIOS DE ESPARCIMIENTO, CULTURALES Y DEPORTIVOS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3692100</v>
          </cell>
          <cell r="J2968">
            <v>0</v>
          </cell>
          <cell r="K2968">
            <v>3692100</v>
          </cell>
          <cell r="L2968">
            <v>3692100</v>
          </cell>
        </row>
        <row r="2969">
          <cell r="A2969" t="str">
            <v>D3599020002035990720102020200900609</v>
          </cell>
          <cell r="B2969" t="str">
            <v>OTROS SERVICIOS DE ESPARCIMIENTO Y DIVERSIÓN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3692100</v>
          </cell>
          <cell r="J2969">
            <v>0</v>
          </cell>
          <cell r="K2969">
            <v>3692100</v>
          </cell>
          <cell r="L2969">
            <v>3692100</v>
          </cell>
        </row>
        <row r="2970">
          <cell r="A2970" t="str">
            <v>D35990200020359907202</v>
          </cell>
          <cell r="B2970" t="str">
            <v>IMPLEMENTAR NUEVO MODELO DE OPERACIÓN</v>
          </cell>
          <cell r="C2970">
            <v>295043007</v>
          </cell>
          <cell r="D2970">
            <v>0</v>
          </cell>
          <cell r="E2970">
            <v>295043007</v>
          </cell>
          <cell r="F2970">
            <v>0</v>
          </cell>
          <cell r="G2970">
            <v>0</v>
          </cell>
          <cell r="H2970">
            <v>0</v>
          </cell>
          <cell r="I2970">
            <v>59317606</v>
          </cell>
          <cell r="J2970">
            <v>0</v>
          </cell>
          <cell r="K2970">
            <v>59317606</v>
          </cell>
          <cell r="L2970">
            <v>59317606</v>
          </cell>
        </row>
        <row r="2971">
          <cell r="A2971" t="str">
            <v>D35990200020359907202020201</v>
          </cell>
          <cell r="B2971" t="str">
            <v>MATERIALES Y SUMINISTROS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11901273</v>
          </cell>
          <cell r="J2971">
            <v>0</v>
          </cell>
          <cell r="K2971">
            <v>11901273</v>
          </cell>
          <cell r="L2971">
            <v>11901273</v>
          </cell>
        </row>
        <row r="2972">
          <cell r="A2972" t="str">
            <v>D35990200020359907202020201003</v>
          </cell>
          <cell r="B2972" t="str">
            <v>OTROS BIENES TRANSPORTABLES (EXCEPTO PRODUCTOS METÁLICOS, MAQUINARIA Y EQUIPO)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11901273</v>
          </cell>
          <cell r="J2972">
            <v>0</v>
          </cell>
          <cell r="K2972">
            <v>11901273</v>
          </cell>
          <cell r="L2972">
            <v>11901273</v>
          </cell>
        </row>
        <row r="2973">
          <cell r="A2973" t="str">
            <v>D35990200020359907202020201003002</v>
          </cell>
          <cell r="B2973" t="str">
            <v>PASTA O PULPA, PAPEL Y PRODUCTOS DE PAPEL; IMPRESOS Y ARTÍCULOS RELACIONADOS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A2974" t="str">
            <v>D3599020002035990720202020100300201</v>
          </cell>
          <cell r="B2974" t="str">
            <v>PASTA DE PAPEL, PAPEL Y CARTÓN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A2975" t="str">
            <v>D35990200020359907202020201003008</v>
          </cell>
          <cell r="B2975" t="str">
            <v>OTROS BIENES TRANSPORTABLES N.C.P.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11901273</v>
          </cell>
          <cell r="J2975">
            <v>0</v>
          </cell>
          <cell r="K2975">
            <v>11901273</v>
          </cell>
          <cell r="L2975">
            <v>11901273</v>
          </cell>
        </row>
        <row r="2976">
          <cell r="A2976" t="str">
            <v>D3599020002035990720202020100300809</v>
          </cell>
          <cell r="B2976" t="str">
            <v>OTROS ARTÍCULOS MANUFACTURADOS N.C.P.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11901273</v>
          </cell>
          <cell r="J2976">
            <v>0</v>
          </cell>
          <cell r="K2976">
            <v>11901273</v>
          </cell>
          <cell r="L2976">
            <v>11901273</v>
          </cell>
        </row>
        <row r="2977">
          <cell r="A2977" t="str">
            <v>D35990200020359907202020201004</v>
          </cell>
          <cell r="B2977" t="str">
            <v>PRODUCTOS METÁLICOS Y PAQUETES DE SOFTWARE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A2978" t="str">
            <v>D35990200020359907202020201004005</v>
          </cell>
          <cell r="B2978" t="str">
            <v>MAQUINARIA DE OFICINA, CONTABILIDAD E INFORMÁTICA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A2979" t="str">
            <v>D3599020002035990720202020100400502</v>
          </cell>
          <cell r="B2979" t="str">
            <v>MAQUINARIA DE INFORMÁTICA Y SUS PARTES, PIEZAS Y ACCESORIOS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A2980" t="str">
            <v>D35990200020359907202020202</v>
          </cell>
          <cell r="B2980" t="str">
            <v>ADQUISICIÓN DE SERVICIOS</v>
          </cell>
          <cell r="C2980">
            <v>295043007</v>
          </cell>
          <cell r="D2980">
            <v>0</v>
          </cell>
          <cell r="E2980">
            <v>295043007</v>
          </cell>
          <cell r="F2980">
            <v>0</v>
          </cell>
          <cell r="G2980">
            <v>0</v>
          </cell>
          <cell r="H2980">
            <v>0</v>
          </cell>
          <cell r="I2980">
            <v>47416333</v>
          </cell>
          <cell r="J2980">
            <v>0</v>
          </cell>
          <cell r="K2980">
            <v>47416333</v>
          </cell>
          <cell r="L2980">
            <v>47416333</v>
          </cell>
        </row>
        <row r="2981">
          <cell r="A2981" t="str">
            <v>D35990200020359907202020202008</v>
          </cell>
          <cell r="B2981" t="str">
            <v>SERVICIOS PRESTADOS A LAS EMPRESAS Y SERVICIOS DE PRODUCCIÓN</v>
          </cell>
          <cell r="C2981">
            <v>295043007</v>
          </cell>
          <cell r="D2981">
            <v>0</v>
          </cell>
          <cell r="E2981">
            <v>295043007</v>
          </cell>
          <cell r="F2981">
            <v>0</v>
          </cell>
          <cell r="G2981">
            <v>0</v>
          </cell>
          <cell r="H2981">
            <v>0</v>
          </cell>
          <cell r="I2981">
            <v>47416333</v>
          </cell>
          <cell r="J2981">
            <v>0</v>
          </cell>
          <cell r="K2981">
            <v>47416333</v>
          </cell>
          <cell r="L2981">
            <v>47416333</v>
          </cell>
        </row>
        <row r="2982">
          <cell r="A2982" t="str">
            <v>D35990200020359907202020202008003</v>
          </cell>
          <cell r="B2982" t="str">
            <v>OTROS SERVICIOS PROFESIONALES, CIENTÍFICOS Y TÉCNICOS</v>
          </cell>
          <cell r="C2982">
            <v>295043007</v>
          </cell>
          <cell r="D2982">
            <v>0</v>
          </cell>
          <cell r="E2982">
            <v>295043007</v>
          </cell>
          <cell r="F2982">
            <v>0</v>
          </cell>
          <cell r="G2982">
            <v>0</v>
          </cell>
          <cell r="H2982">
            <v>0</v>
          </cell>
          <cell r="I2982">
            <v>47416333</v>
          </cell>
          <cell r="J2982">
            <v>0</v>
          </cell>
          <cell r="K2982">
            <v>47416333</v>
          </cell>
          <cell r="L2982">
            <v>47416333</v>
          </cell>
        </row>
        <row r="2983">
          <cell r="A2983" t="str">
            <v>D3599020002035990720202020200800301</v>
          </cell>
          <cell r="B2983" t="str">
            <v>SERVICIOS DE CONSULTORÍA EN ADMINISTRACIÓN Y SERVICIOS DE GESTIÓN; SERVICIOS DE TECNOLOGÍA DE LA INFORMACIÓN</v>
          </cell>
          <cell r="C2983">
            <v>295043007</v>
          </cell>
          <cell r="D2983">
            <v>0</v>
          </cell>
          <cell r="E2983">
            <v>295043007</v>
          </cell>
          <cell r="F2983">
            <v>0</v>
          </cell>
          <cell r="G2983">
            <v>0</v>
          </cell>
          <cell r="H2983">
            <v>0</v>
          </cell>
          <cell r="I2983">
            <v>47416333</v>
          </cell>
          <cell r="J2983">
            <v>0</v>
          </cell>
          <cell r="K2983">
            <v>47416333</v>
          </cell>
          <cell r="L2983">
            <v>47416333</v>
          </cell>
        </row>
        <row r="2984">
          <cell r="A2984" t="str">
            <v>D359902000203599921</v>
          </cell>
          <cell r="B2984" t="str">
            <v>SERVICIOS DE INFORMACIÓN ACTUALIZADOS</v>
          </cell>
          <cell r="C2984">
            <v>796923529</v>
          </cell>
          <cell r="D2984">
            <v>0</v>
          </cell>
          <cell r="E2984">
            <v>796923529</v>
          </cell>
          <cell r="F2984">
            <v>12610928</v>
          </cell>
          <cell r="G2984">
            <v>0</v>
          </cell>
          <cell r="H2984">
            <v>12610928</v>
          </cell>
          <cell r="I2984">
            <v>251381782</v>
          </cell>
          <cell r="J2984">
            <v>0</v>
          </cell>
          <cell r="K2984">
            <v>251381782</v>
          </cell>
          <cell r="L2984">
            <v>263992710</v>
          </cell>
        </row>
        <row r="2985">
          <cell r="A2985" t="str">
            <v>D35990200020359992101</v>
          </cell>
          <cell r="B2985" t="str">
            <v>ACTUALIZAR, MANTENER Y/O IMPLEMENTAR SISTEMAS DE INFORMACIÓN, SITIOS Y APLICATIVOS DE LA ENTIDAD.</v>
          </cell>
          <cell r="C2985">
            <v>414216789</v>
          </cell>
          <cell r="D2985">
            <v>0</v>
          </cell>
          <cell r="E2985">
            <v>414216789</v>
          </cell>
          <cell r="F2985">
            <v>0</v>
          </cell>
          <cell r="G2985">
            <v>0</v>
          </cell>
          <cell r="H2985">
            <v>0</v>
          </cell>
          <cell r="I2985">
            <v>5104450</v>
          </cell>
          <cell r="J2985">
            <v>0</v>
          </cell>
          <cell r="K2985">
            <v>5104450</v>
          </cell>
          <cell r="L2985">
            <v>5104450</v>
          </cell>
        </row>
        <row r="2986">
          <cell r="A2986" t="str">
            <v>D35990200020359992101020202</v>
          </cell>
          <cell r="B2986" t="str">
            <v>ADQUISICIÓN DE SERVICIOS</v>
          </cell>
          <cell r="C2986">
            <v>414216789</v>
          </cell>
          <cell r="D2986">
            <v>0</v>
          </cell>
          <cell r="E2986">
            <v>414216789</v>
          </cell>
          <cell r="F2986">
            <v>0</v>
          </cell>
          <cell r="G2986">
            <v>0</v>
          </cell>
          <cell r="H2986">
            <v>0</v>
          </cell>
          <cell r="I2986">
            <v>5104450</v>
          </cell>
          <cell r="J2986">
            <v>0</v>
          </cell>
          <cell r="K2986">
            <v>5104450</v>
          </cell>
          <cell r="L2986">
            <v>5104450</v>
          </cell>
        </row>
        <row r="2987">
          <cell r="A2987" t="str">
            <v>D35990200020359992101020202008</v>
          </cell>
          <cell r="B2987" t="str">
            <v>SERVICIOS PRESTADOS A LAS EMPRESAS Y SERVICIOS DE PRODUCCIÓN</v>
          </cell>
          <cell r="C2987">
            <v>414216789</v>
          </cell>
          <cell r="D2987">
            <v>0</v>
          </cell>
          <cell r="E2987">
            <v>414216789</v>
          </cell>
          <cell r="F2987">
            <v>0</v>
          </cell>
          <cell r="G2987">
            <v>0</v>
          </cell>
          <cell r="H2987">
            <v>0</v>
          </cell>
          <cell r="I2987">
            <v>5104450</v>
          </cell>
          <cell r="J2987">
            <v>0</v>
          </cell>
          <cell r="K2987">
            <v>5104450</v>
          </cell>
          <cell r="L2987">
            <v>5104450</v>
          </cell>
        </row>
        <row r="2988">
          <cell r="A2988" t="str">
            <v>D35990200020359992101020202008003</v>
          </cell>
          <cell r="B2988" t="str">
            <v>OTROS SERVICIOS PROFESIONALES, CIENTÍFICOS Y TÉCNICOS</v>
          </cell>
          <cell r="C2988">
            <v>414216789</v>
          </cell>
          <cell r="D2988">
            <v>0</v>
          </cell>
          <cell r="E2988">
            <v>414216789</v>
          </cell>
          <cell r="F2988">
            <v>0</v>
          </cell>
          <cell r="G2988">
            <v>0</v>
          </cell>
          <cell r="H2988">
            <v>0</v>
          </cell>
          <cell r="I2988">
            <v>5104450</v>
          </cell>
          <cell r="J2988">
            <v>0</v>
          </cell>
          <cell r="K2988">
            <v>5104450</v>
          </cell>
          <cell r="L2988">
            <v>5104450</v>
          </cell>
        </row>
        <row r="2989">
          <cell r="A2989" t="str">
            <v>D3599020002035999210102020200800301</v>
          </cell>
          <cell r="B2989" t="str">
            <v>SERVICIOS DE CONSULTORÍA EN ADMINISTRACIÓN Y SERVICIOS DE GESTIÓN; SERVICIOS DE TECNOLOGÍA DE LA INFORMACIÓN</v>
          </cell>
          <cell r="C2989">
            <v>414216789</v>
          </cell>
          <cell r="D2989">
            <v>0</v>
          </cell>
          <cell r="E2989">
            <v>414216789</v>
          </cell>
          <cell r="F2989">
            <v>0</v>
          </cell>
          <cell r="G2989">
            <v>0</v>
          </cell>
          <cell r="H2989">
            <v>0</v>
          </cell>
          <cell r="I2989">
            <v>5104450</v>
          </cell>
          <cell r="J2989">
            <v>0</v>
          </cell>
          <cell r="K2989">
            <v>5104450</v>
          </cell>
          <cell r="L2989">
            <v>5104450</v>
          </cell>
        </row>
        <row r="2990">
          <cell r="A2990" t="str">
            <v>D35990200020359992102</v>
          </cell>
          <cell r="B2990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2990">
            <v>272706740</v>
          </cell>
          <cell r="D2990">
            <v>0</v>
          </cell>
          <cell r="E2990">
            <v>272706740</v>
          </cell>
          <cell r="F2990">
            <v>9610928</v>
          </cell>
          <cell r="G2990">
            <v>0</v>
          </cell>
          <cell r="H2990">
            <v>9610928</v>
          </cell>
          <cell r="I2990">
            <v>228160000</v>
          </cell>
          <cell r="J2990">
            <v>0</v>
          </cell>
          <cell r="K2990">
            <v>228160000</v>
          </cell>
          <cell r="L2990">
            <v>237770928</v>
          </cell>
        </row>
        <row r="2991">
          <cell r="A2991" t="str">
            <v>D35990200020359992102020201</v>
          </cell>
          <cell r="B2991" t="str">
            <v>MATERIALES Y SUMINISTROS</v>
          </cell>
          <cell r="C2991">
            <v>248435000</v>
          </cell>
          <cell r="D2991">
            <v>0</v>
          </cell>
          <cell r="E2991">
            <v>248435000</v>
          </cell>
          <cell r="F2991">
            <v>0</v>
          </cell>
          <cell r="G2991">
            <v>0</v>
          </cell>
          <cell r="H2991">
            <v>0</v>
          </cell>
          <cell r="I2991">
            <v>228160000</v>
          </cell>
          <cell r="J2991">
            <v>0</v>
          </cell>
          <cell r="K2991">
            <v>228160000</v>
          </cell>
          <cell r="L2991">
            <v>228160000</v>
          </cell>
        </row>
        <row r="2992">
          <cell r="A2992" t="str">
            <v>D35990200020359992102020201004</v>
          </cell>
          <cell r="B2992" t="str">
            <v>PRODUCTOS METÁLICOS Y PAQUETES DE SOFTWARE</v>
          </cell>
          <cell r="C2992">
            <v>248435000</v>
          </cell>
          <cell r="D2992">
            <v>0</v>
          </cell>
          <cell r="E2992">
            <v>248435000</v>
          </cell>
          <cell r="F2992">
            <v>0</v>
          </cell>
          <cell r="G2992">
            <v>0</v>
          </cell>
          <cell r="H2992">
            <v>0</v>
          </cell>
          <cell r="I2992">
            <v>228160000</v>
          </cell>
          <cell r="J2992">
            <v>0</v>
          </cell>
          <cell r="K2992">
            <v>228160000</v>
          </cell>
          <cell r="L2992">
            <v>228160000</v>
          </cell>
        </row>
        <row r="2993">
          <cell r="A2993" t="str">
            <v>D35990200020359992102020201004007</v>
          </cell>
          <cell r="B2993" t="str">
            <v>EQUIPO Y APARATOS DE RADIO, TELEVISIÓN Y COMUNICACIONES</v>
          </cell>
          <cell r="C2993">
            <v>248435000</v>
          </cell>
          <cell r="D2993">
            <v>0</v>
          </cell>
          <cell r="E2993">
            <v>248435000</v>
          </cell>
          <cell r="F2993">
            <v>0</v>
          </cell>
          <cell r="G2993">
            <v>0</v>
          </cell>
          <cell r="H2993">
            <v>0</v>
          </cell>
          <cell r="I2993">
            <v>228160000</v>
          </cell>
          <cell r="J2993">
            <v>0</v>
          </cell>
          <cell r="K2993">
            <v>228160000</v>
          </cell>
          <cell r="L2993">
            <v>228160000</v>
          </cell>
        </row>
        <row r="2994">
          <cell r="A2994" t="str">
            <v>D3599020002035999210202020100400708</v>
          </cell>
          <cell r="B2994" t="str">
            <v xml:space="preserve">PAQUETES DE SOFTWARE </v>
          </cell>
          <cell r="C2994">
            <v>248435000</v>
          </cell>
          <cell r="D2994">
            <v>0</v>
          </cell>
          <cell r="E2994">
            <v>248435000</v>
          </cell>
          <cell r="F2994">
            <v>0</v>
          </cell>
          <cell r="G2994">
            <v>0</v>
          </cell>
          <cell r="H2994">
            <v>0</v>
          </cell>
          <cell r="I2994">
            <v>228160000</v>
          </cell>
          <cell r="J2994">
            <v>0</v>
          </cell>
          <cell r="K2994">
            <v>228160000</v>
          </cell>
          <cell r="L2994">
            <v>228160000</v>
          </cell>
        </row>
        <row r="2995">
          <cell r="A2995" t="str">
            <v>D35990200020359992102020202</v>
          </cell>
          <cell r="B2995" t="str">
            <v>ADQUISICIÓN DE SERVICIOS</v>
          </cell>
          <cell r="C2995">
            <v>24271740</v>
          </cell>
          <cell r="D2995">
            <v>0</v>
          </cell>
          <cell r="E2995">
            <v>24271740</v>
          </cell>
          <cell r="F2995">
            <v>9610928</v>
          </cell>
          <cell r="G2995">
            <v>0</v>
          </cell>
          <cell r="H2995">
            <v>9610928</v>
          </cell>
          <cell r="I2995">
            <v>0</v>
          </cell>
          <cell r="J2995">
            <v>0</v>
          </cell>
          <cell r="K2995">
            <v>0</v>
          </cell>
          <cell r="L2995">
            <v>9610928</v>
          </cell>
        </row>
        <row r="2996">
          <cell r="A2996" t="str">
            <v>D35990200020359992102020202008</v>
          </cell>
          <cell r="B2996" t="str">
            <v>SERVICIOS PRESTADOS A LAS EMPRESAS Y SERVICIOS DE PRODUCCIÓN</v>
          </cell>
          <cell r="C2996">
            <v>24271740</v>
          </cell>
          <cell r="D2996">
            <v>0</v>
          </cell>
          <cell r="E2996">
            <v>24271740</v>
          </cell>
          <cell r="F2996">
            <v>9610928</v>
          </cell>
          <cell r="G2996">
            <v>0</v>
          </cell>
          <cell r="H2996">
            <v>9610928</v>
          </cell>
          <cell r="I2996">
            <v>0</v>
          </cell>
          <cell r="J2996">
            <v>0</v>
          </cell>
          <cell r="K2996">
            <v>0</v>
          </cell>
          <cell r="L2996">
            <v>9610928</v>
          </cell>
        </row>
        <row r="2997">
          <cell r="A2997" t="str">
            <v>D35990200020359992102020202008003</v>
          </cell>
          <cell r="B2997" t="str">
            <v>OTROS SERVICIOS PROFESIONALES, CIENTÍFICOS Y TÉCNICOS</v>
          </cell>
          <cell r="C2997">
            <v>24271740</v>
          </cell>
          <cell r="D2997">
            <v>0</v>
          </cell>
          <cell r="E2997">
            <v>24271740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A2998" t="str">
            <v>D3599020002035999210202020200800301</v>
          </cell>
          <cell r="B2998" t="str">
            <v>SERVICIOS DE CONSULTORÍA EN ADMINISTRACIÓN Y SERVICIOS DE GESTIÓN; SERVICIOS DE TECNOLOGÍA DE LA INFORMACIÓN</v>
          </cell>
          <cell r="C2998">
            <v>24271740</v>
          </cell>
          <cell r="D2998">
            <v>0</v>
          </cell>
          <cell r="E2998">
            <v>24271740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A2999" t="str">
            <v>D35990200020359992102020202008005</v>
          </cell>
          <cell r="B2999" t="str">
            <v>SERVICIOS DE SOPORTE</v>
          </cell>
          <cell r="C2999">
            <v>0</v>
          </cell>
          <cell r="D2999">
            <v>0</v>
          </cell>
          <cell r="E2999">
            <v>0</v>
          </cell>
          <cell r="F2999">
            <v>9610928</v>
          </cell>
          <cell r="G2999">
            <v>0</v>
          </cell>
          <cell r="H2999">
            <v>9610928</v>
          </cell>
          <cell r="I2999">
            <v>0</v>
          </cell>
          <cell r="J2999">
            <v>0</v>
          </cell>
          <cell r="K2999">
            <v>0</v>
          </cell>
          <cell r="L2999">
            <v>9610928</v>
          </cell>
        </row>
        <row r="3000">
          <cell r="A3000" t="str">
            <v>D3599020002035999210202020200800509</v>
          </cell>
          <cell r="B3000" t="str">
            <v>OTROS SERVICIOS AUXILIARES</v>
          </cell>
          <cell r="C3000">
            <v>0</v>
          </cell>
          <cell r="D3000">
            <v>0</v>
          </cell>
          <cell r="E3000">
            <v>0</v>
          </cell>
          <cell r="F3000">
            <v>9610928</v>
          </cell>
          <cell r="G3000">
            <v>0</v>
          </cell>
          <cell r="H3000">
            <v>9610928</v>
          </cell>
          <cell r="I3000">
            <v>0</v>
          </cell>
          <cell r="J3000">
            <v>0</v>
          </cell>
          <cell r="K3000">
            <v>0</v>
          </cell>
          <cell r="L3000">
            <v>9610928</v>
          </cell>
        </row>
        <row r="3001">
          <cell r="A3001" t="str">
            <v>D35990200020359992103</v>
          </cell>
          <cell r="B3001" t="str">
            <v>ACTUALIZAR LAS PUBLICACIONES, SERVICIOS Y CONTENIDOS DEL PORTAL OFRECIDOS EN LA WEB; Y FORTALECER LA ESTRATEGIA DE REDES SOCIALES DE ARTESANÍAS DE COLOMBIA.</v>
          </cell>
          <cell r="C3001">
            <v>110000000</v>
          </cell>
          <cell r="D3001">
            <v>0</v>
          </cell>
          <cell r="E3001">
            <v>110000000</v>
          </cell>
          <cell r="F3001">
            <v>3000000</v>
          </cell>
          <cell r="G3001">
            <v>0</v>
          </cell>
          <cell r="H3001">
            <v>3000000</v>
          </cell>
          <cell r="I3001">
            <v>18117332</v>
          </cell>
          <cell r="J3001">
            <v>0</v>
          </cell>
          <cell r="K3001">
            <v>18117332</v>
          </cell>
          <cell r="L3001">
            <v>21117332</v>
          </cell>
        </row>
        <row r="3002">
          <cell r="A3002" t="str">
            <v>D35990200020359992103020202</v>
          </cell>
          <cell r="B3002" t="str">
            <v>ADQUISICIÓN DE SERVICIOS</v>
          </cell>
          <cell r="C3002">
            <v>110000000</v>
          </cell>
          <cell r="D3002">
            <v>0</v>
          </cell>
          <cell r="E3002">
            <v>110000000</v>
          </cell>
          <cell r="F3002">
            <v>3000000</v>
          </cell>
          <cell r="G3002">
            <v>0</v>
          </cell>
          <cell r="H3002">
            <v>3000000</v>
          </cell>
          <cell r="I3002">
            <v>18117332</v>
          </cell>
          <cell r="J3002">
            <v>0</v>
          </cell>
          <cell r="K3002">
            <v>18117332</v>
          </cell>
          <cell r="L3002">
            <v>21117332</v>
          </cell>
        </row>
        <row r="3003">
          <cell r="A3003" t="str">
            <v>D35990200020359992103020202008</v>
          </cell>
          <cell r="B3003" t="str">
            <v>SERVICIOS PRESTADOS A LAS EMPRESAS Y SERVICIOS DE PRODUCCIÓN</v>
          </cell>
          <cell r="C3003">
            <v>110000000</v>
          </cell>
          <cell r="D3003">
            <v>0</v>
          </cell>
          <cell r="E3003">
            <v>110000000</v>
          </cell>
          <cell r="F3003">
            <v>3000000</v>
          </cell>
          <cell r="G3003">
            <v>0</v>
          </cell>
          <cell r="H3003">
            <v>3000000</v>
          </cell>
          <cell r="I3003">
            <v>18117332</v>
          </cell>
          <cell r="J3003">
            <v>0</v>
          </cell>
          <cell r="K3003">
            <v>18117332</v>
          </cell>
          <cell r="L3003">
            <v>21117332</v>
          </cell>
        </row>
        <row r="3004">
          <cell r="A3004" t="str">
            <v>D35990200020359992103020202008003</v>
          </cell>
          <cell r="B3004" t="str">
            <v>OTROS SERVICIOS PROFESIONALES, CIENTÍFICOS Y TÉCNICOS</v>
          </cell>
          <cell r="C3004">
            <v>110000000</v>
          </cell>
          <cell r="D3004">
            <v>0</v>
          </cell>
          <cell r="E3004">
            <v>110000000</v>
          </cell>
          <cell r="F3004">
            <v>3000000</v>
          </cell>
          <cell r="G3004">
            <v>0</v>
          </cell>
          <cell r="H3004">
            <v>3000000</v>
          </cell>
          <cell r="I3004">
            <v>18117332</v>
          </cell>
          <cell r="J3004">
            <v>0</v>
          </cell>
          <cell r="K3004">
            <v>18117332</v>
          </cell>
          <cell r="L3004">
            <v>21117332</v>
          </cell>
        </row>
        <row r="3005">
          <cell r="A3005" t="str">
            <v>D3599020002035999210302020200800309</v>
          </cell>
          <cell r="B3005" t="str">
            <v>OTROS SERVICIOS PROFESIONALES Y TÉCNICOS N.C.P.</v>
          </cell>
          <cell r="C3005">
            <v>110000000</v>
          </cell>
          <cell r="D3005">
            <v>0</v>
          </cell>
          <cell r="E3005">
            <v>110000000</v>
          </cell>
          <cell r="F3005">
            <v>3000000</v>
          </cell>
          <cell r="G3005">
            <v>0</v>
          </cell>
          <cell r="H3005">
            <v>3000000</v>
          </cell>
          <cell r="I3005">
            <v>18117332</v>
          </cell>
          <cell r="J3005">
            <v>0</v>
          </cell>
          <cell r="K3005">
            <v>18117332</v>
          </cell>
          <cell r="L3005">
            <v>21117332</v>
          </cell>
        </row>
        <row r="3006">
          <cell r="A3006" t="str">
            <v>D359902000203599923</v>
          </cell>
          <cell r="B3006" t="str">
            <v>SERVICIOS TECNOLÓGICOS</v>
          </cell>
          <cell r="C3006">
            <v>1119912393.0900002</v>
          </cell>
          <cell r="D3006">
            <v>0</v>
          </cell>
          <cell r="E3006">
            <v>1119912393.0900002</v>
          </cell>
          <cell r="F3006">
            <v>37321508.5</v>
          </cell>
          <cell r="G3006">
            <v>0</v>
          </cell>
          <cell r="H3006">
            <v>37321508.5</v>
          </cell>
          <cell r="I3006">
            <v>11546082.41</v>
          </cell>
          <cell r="J3006">
            <v>0</v>
          </cell>
          <cell r="K3006">
            <v>11546082.41</v>
          </cell>
          <cell r="L3006">
            <v>48867590.909999996</v>
          </cell>
        </row>
        <row r="3007">
          <cell r="A3007" t="str">
            <v>D35990200020359992301</v>
          </cell>
          <cell r="B3007" t="str">
            <v>IMPLEMENTAR, ACTUALIZAR, REPONER Y/O RENOVAR RECURSO, SERVICIOS Y HERRAMIENTAS DE TECNOLOGÍAS DE LA INFORMACIÓN Y LAS COMUNICACIONES (TIC)</v>
          </cell>
          <cell r="C3007">
            <v>417288593</v>
          </cell>
          <cell r="D3007">
            <v>0</v>
          </cell>
          <cell r="E3007">
            <v>417288593</v>
          </cell>
          <cell r="F3007">
            <v>9257032</v>
          </cell>
          <cell r="G3007">
            <v>0</v>
          </cell>
          <cell r="H3007">
            <v>9257032</v>
          </cell>
          <cell r="I3007">
            <v>7895550</v>
          </cell>
          <cell r="J3007">
            <v>0</v>
          </cell>
          <cell r="K3007">
            <v>7895550</v>
          </cell>
          <cell r="L3007">
            <v>17152582</v>
          </cell>
        </row>
        <row r="3008">
          <cell r="A3008" t="str">
            <v>D35990200020359992301020201</v>
          </cell>
          <cell r="B3008" t="str">
            <v>MATERIALES Y SUMINISTROS</v>
          </cell>
          <cell r="C3008">
            <v>0</v>
          </cell>
          <cell r="D3008">
            <v>0</v>
          </cell>
          <cell r="E3008">
            <v>0</v>
          </cell>
          <cell r="F3008">
            <v>4303577</v>
          </cell>
          <cell r="G3008">
            <v>0</v>
          </cell>
          <cell r="H3008">
            <v>4303577</v>
          </cell>
          <cell r="I3008">
            <v>0</v>
          </cell>
          <cell r="J3008">
            <v>0</v>
          </cell>
          <cell r="K3008">
            <v>0</v>
          </cell>
          <cell r="L3008">
            <v>4303577</v>
          </cell>
        </row>
        <row r="3009">
          <cell r="A3009" t="str">
            <v>D35990200020359992301020201004</v>
          </cell>
          <cell r="B3009" t="str">
            <v>PRODUCTOS METÁLICOS Y PAQUETES DE SOFTWARE</v>
          </cell>
          <cell r="C3009">
            <v>0</v>
          </cell>
          <cell r="D3009">
            <v>0</v>
          </cell>
          <cell r="E3009">
            <v>0</v>
          </cell>
          <cell r="F3009">
            <v>4303577</v>
          </cell>
          <cell r="G3009">
            <v>0</v>
          </cell>
          <cell r="H3009">
            <v>4303577</v>
          </cell>
          <cell r="I3009">
            <v>0</v>
          </cell>
          <cell r="J3009">
            <v>0</v>
          </cell>
          <cell r="K3009">
            <v>0</v>
          </cell>
          <cell r="L3009">
            <v>4303577</v>
          </cell>
        </row>
        <row r="3010">
          <cell r="A3010" t="str">
            <v>D35990200020359992301020201004007</v>
          </cell>
          <cell r="B3010" t="str">
            <v>EQUIPO Y APARATOS DE RADIO, TELEVISIÓN Y COMUNICACIONES</v>
          </cell>
          <cell r="C3010">
            <v>0</v>
          </cell>
          <cell r="D3010">
            <v>0</v>
          </cell>
          <cell r="E3010">
            <v>0</v>
          </cell>
          <cell r="F3010">
            <v>4303577</v>
          </cell>
          <cell r="G3010">
            <v>0</v>
          </cell>
          <cell r="H3010">
            <v>4303577</v>
          </cell>
          <cell r="I3010">
            <v>0</v>
          </cell>
          <cell r="J3010">
            <v>0</v>
          </cell>
          <cell r="K3010">
            <v>0</v>
          </cell>
          <cell r="L3010">
            <v>4303577</v>
          </cell>
        </row>
        <row r="3011">
          <cell r="A3011" t="str">
            <v>D3599020002035999230102020100400708</v>
          </cell>
          <cell r="B3011" t="str">
            <v>PAQUETES DE SOFTWARE</v>
          </cell>
          <cell r="C3011">
            <v>0</v>
          </cell>
          <cell r="D3011">
            <v>0</v>
          </cell>
          <cell r="E3011">
            <v>0</v>
          </cell>
          <cell r="F3011">
            <v>4303577</v>
          </cell>
          <cell r="G3011">
            <v>0</v>
          </cell>
          <cell r="H3011">
            <v>4303577</v>
          </cell>
          <cell r="I3011">
            <v>0</v>
          </cell>
          <cell r="J3011">
            <v>0</v>
          </cell>
          <cell r="K3011">
            <v>0</v>
          </cell>
          <cell r="L3011">
            <v>4303577</v>
          </cell>
        </row>
        <row r="3012">
          <cell r="A3012" t="str">
            <v>D35990200020359992301020202</v>
          </cell>
          <cell r="B3012" t="str">
            <v>ADQUISICIÓN DE SERVICIOS</v>
          </cell>
          <cell r="C3012">
            <v>417288593</v>
          </cell>
          <cell r="D3012">
            <v>0</v>
          </cell>
          <cell r="E3012">
            <v>417288593</v>
          </cell>
          <cell r="F3012">
            <v>4953455</v>
          </cell>
          <cell r="G3012">
            <v>0</v>
          </cell>
          <cell r="H3012">
            <v>4953455</v>
          </cell>
          <cell r="I3012">
            <v>7895550</v>
          </cell>
          <cell r="J3012">
            <v>0</v>
          </cell>
          <cell r="K3012">
            <v>7895550</v>
          </cell>
          <cell r="L3012">
            <v>12849005</v>
          </cell>
        </row>
        <row r="3013">
          <cell r="A3013" t="str">
            <v>D35990200020359992301020202008</v>
          </cell>
          <cell r="B3013" t="str">
            <v>SERVICIOS PRESTADOS A LAS EMPRESAS Y SERVICIOS DE PRODUCCIÓN</v>
          </cell>
          <cell r="C3013">
            <v>417288593</v>
          </cell>
          <cell r="D3013">
            <v>0</v>
          </cell>
          <cell r="E3013">
            <v>417288593</v>
          </cell>
          <cell r="F3013">
            <v>4953455</v>
          </cell>
          <cell r="G3013">
            <v>0</v>
          </cell>
          <cell r="H3013">
            <v>4953455</v>
          </cell>
          <cell r="I3013">
            <v>7895550</v>
          </cell>
          <cell r="J3013">
            <v>0</v>
          </cell>
          <cell r="K3013">
            <v>7895550</v>
          </cell>
          <cell r="L3013">
            <v>12849005</v>
          </cell>
        </row>
        <row r="3014">
          <cell r="A3014" t="str">
            <v>D35990200020359992301020202008003</v>
          </cell>
          <cell r="B3014" t="str">
            <v>OTROS SERVICIOS PROFESIONALES, CIENTÍFICOS Y TÉCNICOS</v>
          </cell>
          <cell r="C3014">
            <v>417288593</v>
          </cell>
          <cell r="D3014">
            <v>0</v>
          </cell>
          <cell r="E3014">
            <v>417288593</v>
          </cell>
          <cell r="F3014">
            <v>4953455</v>
          </cell>
          <cell r="G3014">
            <v>0</v>
          </cell>
          <cell r="H3014">
            <v>4953455</v>
          </cell>
          <cell r="I3014">
            <v>7895550</v>
          </cell>
          <cell r="J3014">
            <v>0</v>
          </cell>
          <cell r="K3014">
            <v>7895550</v>
          </cell>
          <cell r="L3014">
            <v>12849005</v>
          </cell>
        </row>
        <row r="3015">
          <cell r="A3015" t="str">
            <v>D3599020002035999230102020200800301</v>
          </cell>
          <cell r="B3015" t="str">
            <v>SERVICIOS DE CONSULTORÍA EN ADMINISTRACIÓN Y SERVICIOS DE GESTIÓN; SERVICIOS DE TECNOLOGÍA DE LA INFORMACIÓN</v>
          </cell>
          <cell r="C3015">
            <v>417288593</v>
          </cell>
          <cell r="D3015">
            <v>0</v>
          </cell>
          <cell r="E3015">
            <v>417288593</v>
          </cell>
          <cell r="F3015">
            <v>4953455</v>
          </cell>
          <cell r="G3015">
            <v>0</v>
          </cell>
          <cell r="H3015">
            <v>4953455</v>
          </cell>
          <cell r="I3015">
            <v>7895550</v>
          </cell>
          <cell r="J3015">
            <v>0</v>
          </cell>
          <cell r="K3015">
            <v>7895550</v>
          </cell>
          <cell r="L3015">
            <v>12849005</v>
          </cell>
        </row>
        <row r="3016">
          <cell r="A3016" t="str">
            <v>D35990200020359992301020202008007</v>
          </cell>
          <cell r="B3016" t="str">
            <v>SERVICIOS DE MANTENIMIENTO, REPARACIÓN E INSTALACIÓN (EXCEPTO SERVICIOS DE CONSTRUCCIÓN)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A3017" t="str">
            <v>D3599020002035999230102020200800701</v>
          </cell>
          <cell r="B3017" t="str">
            <v>SERVICIOS DE MANTENIMIENTO Y REPARACIÓN DE PRODUCTOS METÁLICOS ELABORADOS, MAQUINARIA Y EQUIPO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A3018" t="str">
            <v>D35990200020359992302</v>
          </cell>
          <cell r="B3018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3018">
            <v>173718291.5</v>
          </cell>
          <cell r="D3018">
            <v>0</v>
          </cell>
          <cell r="E3018">
            <v>173718291.5</v>
          </cell>
          <cell r="F3018">
            <v>3970746.5</v>
          </cell>
          <cell r="G3018">
            <v>0</v>
          </cell>
          <cell r="H3018">
            <v>3970746.5</v>
          </cell>
          <cell r="I3018">
            <v>0</v>
          </cell>
          <cell r="J3018">
            <v>0</v>
          </cell>
          <cell r="K3018">
            <v>0</v>
          </cell>
          <cell r="L3018">
            <v>3970746.5</v>
          </cell>
        </row>
        <row r="3019">
          <cell r="A3019" t="str">
            <v>D35990200020359992302020202</v>
          </cell>
          <cell r="B3019" t="str">
            <v>ADQUISICIÓN DE SERVICIOS</v>
          </cell>
          <cell r="C3019">
            <v>173718291.5</v>
          </cell>
          <cell r="D3019">
            <v>0</v>
          </cell>
          <cell r="E3019">
            <v>173718291.5</v>
          </cell>
          <cell r="F3019">
            <v>3970746.5</v>
          </cell>
          <cell r="G3019">
            <v>0</v>
          </cell>
          <cell r="H3019">
            <v>3970746.5</v>
          </cell>
          <cell r="I3019">
            <v>0</v>
          </cell>
          <cell r="J3019">
            <v>0</v>
          </cell>
          <cell r="K3019">
            <v>0</v>
          </cell>
          <cell r="L3019">
            <v>3970746.5</v>
          </cell>
        </row>
        <row r="3020">
          <cell r="A3020" t="str">
            <v>D35990200020359992302020202008</v>
          </cell>
          <cell r="B3020" t="str">
            <v>SERVICIOS PRESTADOS A LAS EMPRESAS Y SERVICIOS DE PRODUCCIÓN</v>
          </cell>
          <cell r="C3020">
            <v>173718291.5</v>
          </cell>
          <cell r="D3020">
            <v>0</v>
          </cell>
          <cell r="E3020">
            <v>173718291.5</v>
          </cell>
          <cell r="F3020">
            <v>3970746.5</v>
          </cell>
          <cell r="G3020">
            <v>0</v>
          </cell>
          <cell r="H3020">
            <v>3970746.5</v>
          </cell>
          <cell r="I3020">
            <v>0</v>
          </cell>
          <cell r="J3020">
            <v>0</v>
          </cell>
          <cell r="K3020">
            <v>0</v>
          </cell>
          <cell r="L3020">
            <v>3970746.5</v>
          </cell>
        </row>
        <row r="3021">
          <cell r="A3021" t="str">
            <v>D35990200020359992302020202008003</v>
          </cell>
          <cell r="B3021" t="str">
            <v>OTROS SERVICIOS PROFESIONALES, CIENTÍFICOS Y TÉCNICOS</v>
          </cell>
          <cell r="C3021">
            <v>173718291.5</v>
          </cell>
          <cell r="D3021">
            <v>0</v>
          </cell>
          <cell r="E3021">
            <v>173718291.5</v>
          </cell>
          <cell r="F3021">
            <v>3970746.5</v>
          </cell>
          <cell r="G3021">
            <v>0</v>
          </cell>
          <cell r="H3021">
            <v>3970746.5</v>
          </cell>
          <cell r="I3021">
            <v>0</v>
          </cell>
          <cell r="J3021">
            <v>0</v>
          </cell>
          <cell r="K3021">
            <v>0</v>
          </cell>
          <cell r="L3021">
            <v>3970746.5</v>
          </cell>
        </row>
        <row r="3022">
          <cell r="A3022" t="str">
            <v>D3599020002035999230202020200800301</v>
          </cell>
          <cell r="B3022" t="str">
            <v>SERVICIOS DE CONSULTORÍA EN ADMINISTRACIÓN Y SERVICIOS DE GESTIÓN; SERVICIOS DE TECNOLOGÍA DE LA INFORMACIÓN</v>
          </cell>
          <cell r="C3022">
            <v>173718291.5</v>
          </cell>
          <cell r="D3022">
            <v>0</v>
          </cell>
          <cell r="E3022">
            <v>173718291.5</v>
          </cell>
          <cell r="F3022">
            <v>3970746.5</v>
          </cell>
          <cell r="G3022">
            <v>0</v>
          </cell>
          <cell r="H3022">
            <v>3970746.5</v>
          </cell>
          <cell r="I3022">
            <v>0</v>
          </cell>
          <cell r="J3022">
            <v>0</v>
          </cell>
          <cell r="K3022">
            <v>0</v>
          </cell>
          <cell r="L3022">
            <v>3970746.5</v>
          </cell>
        </row>
        <row r="3023">
          <cell r="A3023" t="str">
            <v>D35990200020359992303</v>
          </cell>
          <cell r="B3023" t="str">
            <v>ACTUALIZAR, REPONER, RENOVAR E IMPLEMENTAR TECNOLOGÍAS DE SEGURIDAD PERIMETRAL, SEGURIDAD DIGITAL Y CIBERSEGURIDAD EN GENERAL.</v>
          </cell>
          <cell r="C3023">
            <v>528905508.59000003</v>
          </cell>
          <cell r="D3023">
            <v>0</v>
          </cell>
          <cell r="E3023">
            <v>528905508.59000003</v>
          </cell>
          <cell r="F3023">
            <v>24093730</v>
          </cell>
          <cell r="G3023">
            <v>0</v>
          </cell>
          <cell r="H3023">
            <v>24093730</v>
          </cell>
          <cell r="I3023">
            <v>3650532.41</v>
          </cell>
          <cell r="J3023">
            <v>0</v>
          </cell>
          <cell r="K3023">
            <v>3650532.41</v>
          </cell>
          <cell r="L3023">
            <v>27744262.41</v>
          </cell>
        </row>
        <row r="3024">
          <cell r="A3024" t="str">
            <v>D35990200020359992303020201</v>
          </cell>
          <cell r="B3024" t="str">
            <v>MATERIALES Y SUMINISTROS</v>
          </cell>
          <cell r="C3024">
            <v>258163812.59</v>
          </cell>
          <cell r="D3024">
            <v>0</v>
          </cell>
          <cell r="E3024">
            <v>258163812.59</v>
          </cell>
          <cell r="F3024">
            <v>24093730</v>
          </cell>
          <cell r="G3024">
            <v>0</v>
          </cell>
          <cell r="H3024">
            <v>24093730</v>
          </cell>
          <cell r="I3024">
            <v>3650532.41</v>
          </cell>
          <cell r="J3024">
            <v>0</v>
          </cell>
          <cell r="K3024">
            <v>3650532.41</v>
          </cell>
          <cell r="L3024">
            <v>27744262.41</v>
          </cell>
        </row>
        <row r="3025">
          <cell r="A3025" t="str">
            <v>D35990200020359992303020201004</v>
          </cell>
          <cell r="B3025" t="str">
            <v>PRODUCTOS METÁLICOS Y PAQUETES DE SOFTWARE</v>
          </cell>
          <cell r="C3025">
            <v>258163812.59</v>
          </cell>
          <cell r="D3025">
            <v>0</v>
          </cell>
          <cell r="E3025">
            <v>258163812.59</v>
          </cell>
          <cell r="F3025">
            <v>24093730</v>
          </cell>
          <cell r="G3025">
            <v>0</v>
          </cell>
          <cell r="H3025">
            <v>24093730</v>
          </cell>
          <cell r="I3025">
            <v>3650532.41</v>
          </cell>
          <cell r="J3025">
            <v>0</v>
          </cell>
          <cell r="K3025">
            <v>3650532.41</v>
          </cell>
          <cell r="L3025">
            <v>27744262.41</v>
          </cell>
        </row>
        <row r="3026">
          <cell r="A3026" t="str">
            <v>D35990200020359992303020201004005</v>
          </cell>
          <cell r="B3026" t="str">
            <v>MAQUINARIA DE OFICINA, CONTABILIDAD E INFORMÁTICA</v>
          </cell>
          <cell r="C3026">
            <v>258163812.59</v>
          </cell>
          <cell r="D3026">
            <v>0</v>
          </cell>
          <cell r="E3026">
            <v>258163812.59</v>
          </cell>
          <cell r="F3026">
            <v>0</v>
          </cell>
          <cell r="G3026">
            <v>0</v>
          </cell>
          <cell r="H3026">
            <v>0</v>
          </cell>
          <cell r="I3026">
            <v>3650532.41</v>
          </cell>
          <cell r="J3026">
            <v>0</v>
          </cell>
          <cell r="K3026">
            <v>3650532.41</v>
          </cell>
          <cell r="L3026">
            <v>3650532.41</v>
          </cell>
        </row>
        <row r="3027">
          <cell r="A3027" t="str">
            <v>D3599020002035999230302020100400502</v>
          </cell>
          <cell r="B3027" t="str">
            <v>MAQUINARIA DE INFORMÁTICA Y SUS PARTES, PIEZAS Y ACCESORIOS</v>
          </cell>
          <cell r="C3027">
            <v>258163812.59</v>
          </cell>
          <cell r="D3027">
            <v>0</v>
          </cell>
          <cell r="E3027">
            <v>258163812.59</v>
          </cell>
          <cell r="F3027">
            <v>0</v>
          </cell>
          <cell r="G3027">
            <v>0</v>
          </cell>
          <cell r="H3027">
            <v>0</v>
          </cell>
          <cell r="I3027">
            <v>3650532.41</v>
          </cell>
          <cell r="J3027">
            <v>0</v>
          </cell>
          <cell r="K3027">
            <v>3650532.41</v>
          </cell>
          <cell r="L3027">
            <v>3650532.41</v>
          </cell>
        </row>
        <row r="3028">
          <cell r="A3028" t="str">
            <v>D35990200020359992303020201004007</v>
          </cell>
          <cell r="B3028" t="str">
            <v>EQUIPO Y APARATOS DE RADIO, TELEVISIÓN Y COMUNICACIONES</v>
          </cell>
          <cell r="C3028">
            <v>0</v>
          </cell>
          <cell r="D3028">
            <v>0</v>
          </cell>
          <cell r="E3028">
            <v>0</v>
          </cell>
          <cell r="F3028">
            <v>24093730</v>
          </cell>
          <cell r="G3028">
            <v>0</v>
          </cell>
          <cell r="H3028">
            <v>24093730</v>
          </cell>
          <cell r="I3028">
            <v>0</v>
          </cell>
          <cell r="J3028">
            <v>0</v>
          </cell>
          <cell r="K3028">
            <v>0</v>
          </cell>
          <cell r="L3028">
            <v>24093730</v>
          </cell>
        </row>
        <row r="3029">
          <cell r="A3029" t="str">
            <v>D3599020002035999230302020100400708</v>
          </cell>
          <cell r="B3029" t="str">
            <v>PAQUETES DE SOFTWARE</v>
          </cell>
          <cell r="C3029">
            <v>0</v>
          </cell>
          <cell r="D3029">
            <v>0</v>
          </cell>
          <cell r="E3029">
            <v>0</v>
          </cell>
          <cell r="F3029">
            <v>24093730</v>
          </cell>
          <cell r="G3029">
            <v>0</v>
          </cell>
          <cell r="H3029">
            <v>24093730</v>
          </cell>
          <cell r="I3029">
            <v>0</v>
          </cell>
          <cell r="J3029">
            <v>0</v>
          </cell>
          <cell r="K3029">
            <v>0</v>
          </cell>
          <cell r="L3029">
            <v>24093730</v>
          </cell>
        </row>
        <row r="3030">
          <cell r="A3030" t="str">
            <v>D35990200020359992303020202</v>
          </cell>
          <cell r="B3030" t="str">
            <v>ADQUISICIÓN DE SERVICIOS</v>
          </cell>
          <cell r="C3030">
            <v>270741696</v>
          </cell>
          <cell r="D3030">
            <v>0</v>
          </cell>
          <cell r="E3030">
            <v>270741696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A3031" t="str">
            <v>D35990200020359992303020202008</v>
          </cell>
          <cell r="B3031" t="str">
            <v>SERVICIOS PRESTADOS A LAS EMPRESAS Y SERVICIOS DE PRODUCCIÓN</v>
          </cell>
          <cell r="C3031">
            <v>270741696</v>
          </cell>
          <cell r="D3031">
            <v>0</v>
          </cell>
          <cell r="E3031">
            <v>270741696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A3032" t="str">
            <v>D35990200020359992303020202008003</v>
          </cell>
          <cell r="B3032" t="str">
            <v>OTROS SERVICIOS PROFESIONALES, CIENTÍFICOS Y TÉCNICOS</v>
          </cell>
          <cell r="C3032">
            <v>270741696</v>
          </cell>
          <cell r="D3032">
            <v>0</v>
          </cell>
          <cell r="E3032">
            <v>270741696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A3033" t="str">
            <v>D3599020002035999230302020200800301</v>
          </cell>
          <cell r="B3033" t="str">
            <v>SERVICIOS DE CONSULTORÍA EN ADMINISTRACIÓN Y SERVICIOS DE GESTIÓN; SERVICIOS DE TECNOLOGÍA DE LA INFORMACIÓN</v>
          </cell>
          <cell r="C3033">
            <v>270741696</v>
          </cell>
          <cell r="D3033">
            <v>0</v>
          </cell>
          <cell r="E3033">
            <v>270741696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A3034" t="str">
            <v>D359902000203599925</v>
          </cell>
          <cell r="B3034" t="str">
            <v>SERVICIO DE IMPLEMENTACIÓN SISTEMA DE GESTIÓN</v>
          </cell>
          <cell r="C3034">
            <v>20000000</v>
          </cell>
          <cell r="D3034">
            <v>0</v>
          </cell>
          <cell r="E3034">
            <v>20000000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A3035" t="str">
            <v>D35990200020359992501</v>
          </cell>
          <cell r="B3035" t="str">
            <v>DESARROLLAR PROGRAMA DE GESTIÓN DE DESEMPEÑO</v>
          </cell>
          <cell r="C3035">
            <v>20000000</v>
          </cell>
          <cell r="D3035">
            <v>0</v>
          </cell>
          <cell r="E3035">
            <v>20000000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A3036" t="str">
            <v>D35990200020359992501020202</v>
          </cell>
          <cell r="B3036" t="str">
            <v>ADQUISICIÓN DE SERVICIOS</v>
          </cell>
          <cell r="C3036">
            <v>20000000</v>
          </cell>
          <cell r="D3036">
            <v>0</v>
          </cell>
          <cell r="E3036">
            <v>20000000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A3037" t="str">
            <v>D35990200020359992501020202008</v>
          </cell>
          <cell r="B3037" t="str">
            <v>SERVICIOS PRESTADOS A LAS EMPRESAS Y SERVICIOS DE PRODUCCIÓN</v>
          </cell>
          <cell r="C3037">
            <v>20000000</v>
          </cell>
          <cell r="D3037">
            <v>0</v>
          </cell>
          <cell r="E3037">
            <v>20000000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A3038" t="str">
            <v>D35990200020359992501020202008003</v>
          </cell>
          <cell r="B3038" t="str">
            <v>OTROS SERVICIOS PROFESIONALES, CIENTÍFICOS Y TÉCNICOS</v>
          </cell>
          <cell r="C3038">
            <v>20000000</v>
          </cell>
          <cell r="D3038">
            <v>0</v>
          </cell>
          <cell r="E3038">
            <v>20000000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A3039" t="str">
            <v>D3599020002035999250102020200800301</v>
          </cell>
          <cell r="B3039" t="str">
            <v>SERVICIOS DE CONSULTORÍA EN ADMINISTRACIÓN Y SERVICIOS DE GESTIÓN; SERVICIOS DE TECNOLOGÍA DE LA INFORMACIÓN</v>
          </cell>
          <cell r="C3039">
            <v>20000000</v>
          </cell>
          <cell r="D3039">
            <v>0</v>
          </cell>
          <cell r="E3039">
            <v>20000000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A3040" t="str">
            <v>E</v>
          </cell>
          <cell r="B3040" t="str">
            <v>DISPONIBILIDAD FINAL</v>
          </cell>
          <cell r="C3040">
            <v>0</v>
          </cell>
          <cell r="D3040">
            <v>469234409</v>
          </cell>
          <cell r="E3040">
            <v>469234409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A3041" t="str">
            <v>E80000</v>
          </cell>
          <cell r="B3041" t="str">
            <v>DISPONIBILIDAD FINAL</v>
          </cell>
          <cell r="C3041">
            <v>0</v>
          </cell>
          <cell r="D3041">
            <v>469234409</v>
          </cell>
          <cell r="E3041">
            <v>469234409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TTVIG+REZAGO2023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</sheetNames>
    <sheetDataSet>
      <sheetData sheetId="0" refreshError="1"/>
      <sheetData sheetId="1" refreshError="1">
        <row r="5">
          <cell r="A5" t="str">
            <v>A</v>
          </cell>
          <cell r="B5" t="str">
            <v>GASTOS DE FUNCIONAMIENTO</v>
          </cell>
          <cell r="C5">
            <v>16748591216.719999</v>
          </cell>
          <cell r="D5">
            <v>-516153090.72000003</v>
          </cell>
          <cell r="E5">
            <v>16232438126</v>
          </cell>
          <cell r="F5">
            <v>2574347582.6500001</v>
          </cell>
          <cell r="G5">
            <v>2574347582.6500001</v>
          </cell>
          <cell r="H5">
            <v>2440746616.6400003</v>
          </cell>
          <cell r="I5">
            <v>2440746616.6400003</v>
          </cell>
          <cell r="J5">
            <v>1530564460.73</v>
          </cell>
          <cell r="K5">
            <v>1530564460.73</v>
          </cell>
          <cell r="L5">
            <v>1443852154.49</v>
          </cell>
          <cell r="M5">
            <v>1443852154.49</v>
          </cell>
        </row>
        <row r="6">
          <cell r="A6" t="str">
            <v>A01</v>
          </cell>
          <cell r="B6" t="str">
            <v>GASTOS DE PERSONAL</v>
          </cell>
          <cell r="C6">
            <v>14082251033</v>
          </cell>
          <cell r="D6">
            <v>-329151955.72000003</v>
          </cell>
          <cell r="E6">
            <v>13753099077.280001</v>
          </cell>
          <cell r="F6">
            <v>1294007508</v>
          </cell>
          <cell r="G6">
            <v>1294007508</v>
          </cell>
          <cell r="H6">
            <v>1294007508</v>
          </cell>
          <cell r="I6">
            <v>1294007508</v>
          </cell>
          <cell r="J6">
            <v>1294007508</v>
          </cell>
          <cell r="K6">
            <v>1294007508</v>
          </cell>
          <cell r="L6">
            <v>1294007508</v>
          </cell>
          <cell r="M6">
            <v>1294007508</v>
          </cell>
        </row>
        <row r="7">
          <cell r="A7" t="str">
            <v>A0101</v>
          </cell>
          <cell r="B7" t="str">
            <v>PLANTA DE PERSONAL PERMANENTE</v>
          </cell>
          <cell r="C7">
            <v>14082251033</v>
          </cell>
          <cell r="D7">
            <v>-329151955.72000003</v>
          </cell>
          <cell r="E7">
            <v>13753099077.280001</v>
          </cell>
          <cell r="F7">
            <v>1294007508</v>
          </cell>
          <cell r="G7">
            <v>1294007508</v>
          </cell>
          <cell r="H7">
            <v>1294007508</v>
          </cell>
          <cell r="I7">
            <v>1294007508</v>
          </cell>
          <cell r="J7">
            <v>1294007508</v>
          </cell>
          <cell r="K7">
            <v>1294007508</v>
          </cell>
          <cell r="L7">
            <v>1294007508</v>
          </cell>
          <cell r="M7">
            <v>1294007508</v>
          </cell>
        </row>
        <row r="8">
          <cell r="A8" t="str">
            <v>A010101</v>
          </cell>
          <cell r="B8" t="str">
            <v>SALARIO</v>
          </cell>
          <cell r="C8">
            <v>9283405909</v>
          </cell>
          <cell r="D8">
            <v>-83213142.719999999</v>
          </cell>
          <cell r="E8">
            <v>9200192766.2800007</v>
          </cell>
          <cell r="F8">
            <v>548120753</v>
          </cell>
          <cell r="G8">
            <v>548120753</v>
          </cell>
          <cell r="H8">
            <v>548120753</v>
          </cell>
          <cell r="I8">
            <v>548120753</v>
          </cell>
          <cell r="J8">
            <v>548120753</v>
          </cell>
          <cell r="K8">
            <v>548120753</v>
          </cell>
          <cell r="L8">
            <v>548120753</v>
          </cell>
          <cell r="M8">
            <v>548120753</v>
          </cell>
        </row>
        <row r="9">
          <cell r="A9" t="str">
            <v>A010101001</v>
          </cell>
          <cell r="B9" t="str">
            <v>FACTORES SALARIALES COMUNES</v>
          </cell>
          <cell r="C9">
            <v>8361347448</v>
          </cell>
          <cell r="D9">
            <v>-83213142.719999999</v>
          </cell>
          <cell r="E9">
            <v>8278134305.2799997</v>
          </cell>
          <cell r="F9">
            <v>436670680</v>
          </cell>
          <cell r="G9">
            <v>436670680</v>
          </cell>
          <cell r="H9">
            <v>436670680</v>
          </cell>
          <cell r="I9">
            <v>436670680</v>
          </cell>
          <cell r="J9">
            <v>436670680</v>
          </cell>
          <cell r="K9">
            <v>436670680</v>
          </cell>
          <cell r="L9">
            <v>436670680</v>
          </cell>
          <cell r="M9">
            <v>436670680</v>
          </cell>
        </row>
        <row r="10">
          <cell r="A10" t="str">
            <v>A010101001001</v>
          </cell>
          <cell r="B10" t="str">
            <v>SUELDO BÁSICO</v>
          </cell>
          <cell r="C10">
            <v>5832846148</v>
          </cell>
          <cell r="D10">
            <v>-83213142.719999999</v>
          </cell>
          <cell r="E10">
            <v>5749633005.2799997</v>
          </cell>
          <cell r="F10">
            <v>387313846</v>
          </cell>
          <cell r="G10">
            <v>387313846</v>
          </cell>
          <cell r="H10">
            <v>387313846</v>
          </cell>
          <cell r="I10">
            <v>387313846</v>
          </cell>
          <cell r="J10">
            <v>387313846</v>
          </cell>
          <cell r="K10">
            <v>387313846</v>
          </cell>
          <cell r="L10">
            <v>387313846</v>
          </cell>
          <cell r="M10">
            <v>387313846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  <cell r="F11">
            <v>34196336</v>
          </cell>
          <cell r="G11">
            <v>34196336</v>
          </cell>
          <cell r="H11">
            <v>34196336</v>
          </cell>
          <cell r="I11">
            <v>34196336</v>
          </cell>
          <cell r="J11">
            <v>34196336</v>
          </cell>
          <cell r="K11">
            <v>34196336</v>
          </cell>
          <cell r="L11">
            <v>34196336</v>
          </cell>
          <cell r="M11">
            <v>34196336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  <cell r="F16">
            <v>15160498</v>
          </cell>
          <cell r="G16">
            <v>15160498</v>
          </cell>
          <cell r="H16">
            <v>15160498</v>
          </cell>
          <cell r="I16">
            <v>15160498</v>
          </cell>
          <cell r="J16">
            <v>15160498</v>
          </cell>
          <cell r="K16">
            <v>15160498</v>
          </cell>
          <cell r="L16">
            <v>15160498</v>
          </cell>
          <cell r="M16">
            <v>15160498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  <cell r="F17">
            <v>111450073</v>
          </cell>
          <cell r="G17">
            <v>111450073</v>
          </cell>
          <cell r="H17">
            <v>111450073</v>
          </cell>
          <cell r="I17">
            <v>111450073</v>
          </cell>
          <cell r="J17">
            <v>111450073</v>
          </cell>
          <cell r="K17">
            <v>111450073</v>
          </cell>
          <cell r="L17">
            <v>111450073</v>
          </cell>
          <cell r="M17">
            <v>111450073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  <cell r="F18">
            <v>50000605</v>
          </cell>
          <cell r="G18">
            <v>50000605</v>
          </cell>
          <cell r="H18">
            <v>50000605</v>
          </cell>
          <cell r="I18">
            <v>50000605</v>
          </cell>
          <cell r="J18">
            <v>50000605</v>
          </cell>
          <cell r="K18">
            <v>50000605</v>
          </cell>
          <cell r="L18">
            <v>50000605</v>
          </cell>
          <cell r="M18">
            <v>50000605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  <cell r="F19">
            <v>61449468</v>
          </cell>
          <cell r="G19">
            <v>61449468</v>
          </cell>
          <cell r="H19">
            <v>61449468</v>
          </cell>
          <cell r="I19">
            <v>61449468</v>
          </cell>
          <cell r="J19">
            <v>61449468</v>
          </cell>
          <cell r="K19">
            <v>61449468</v>
          </cell>
          <cell r="L19">
            <v>61449468</v>
          </cell>
          <cell r="M19">
            <v>61449468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2912710298</v>
          </cell>
          <cell r="D20">
            <v>-245938813</v>
          </cell>
          <cell r="E20">
            <v>2666771485</v>
          </cell>
          <cell r="F20">
            <v>589068393</v>
          </cell>
          <cell r="G20">
            <v>589068393</v>
          </cell>
          <cell r="H20">
            <v>589068393</v>
          </cell>
          <cell r="I20">
            <v>589068393</v>
          </cell>
          <cell r="J20">
            <v>589068393</v>
          </cell>
          <cell r="K20">
            <v>589068393</v>
          </cell>
          <cell r="L20">
            <v>589068393</v>
          </cell>
          <cell r="M20">
            <v>589068393</v>
          </cell>
        </row>
        <row r="21">
          <cell r="A21" t="str">
            <v>A010102001</v>
          </cell>
          <cell r="B21" t="str">
            <v>PENSIONES</v>
          </cell>
          <cell r="C21">
            <v>881063600</v>
          </cell>
          <cell r="D21">
            <v>-232548631</v>
          </cell>
          <cell r="E21">
            <v>648514969</v>
          </cell>
          <cell r="F21">
            <v>102486900</v>
          </cell>
          <cell r="G21">
            <v>102486900</v>
          </cell>
          <cell r="H21">
            <v>102486900</v>
          </cell>
          <cell r="I21">
            <v>102486900</v>
          </cell>
          <cell r="J21">
            <v>102486900</v>
          </cell>
          <cell r="K21">
            <v>102486900</v>
          </cell>
          <cell r="L21">
            <v>102486900</v>
          </cell>
          <cell r="M21">
            <v>102486900</v>
          </cell>
        </row>
        <row r="22">
          <cell r="A22" t="str">
            <v>A010102002</v>
          </cell>
          <cell r="B22" t="str">
            <v>SALUD</v>
          </cell>
          <cell r="C22">
            <v>378958400</v>
          </cell>
          <cell r="D22">
            <v>0</v>
          </cell>
          <cell r="E22">
            <v>378958400</v>
          </cell>
          <cell r="F22">
            <v>51481500</v>
          </cell>
          <cell r="G22">
            <v>51481500</v>
          </cell>
          <cell r="H22">
            <v>51481500</v>
          </cell>
          <cell r="I22">
            <v>51481500</v>
          </cell>
          <cell r="J22">
            <v>51481500</v>
          </cell>
          <cell r="K22">
            <v>51481500</v>
          </cell>
          <cell r="L22">
            <v>51481500</v>
          </cell>
          <cell r="M22">
            <v>51481500</v>
          </cell>
        </row>
        <row r="23">
          <cell r="A23" t="str">
            <v>A010102003</v>
          </cell>
          <cell r="B23" t="str">
            <v>APORTES DE CESANTÍAS</v>
          </cell>
          <cell r="C23">
            <v>704195467</v>
          </cell>
          <cell r="D23">
            <v>0</v>
          </cell>
          <cell r="E23">
            <v>704195467</v>
          </cell>
          <cell r="F23">
            <v>111533344</v>
          </cell>
          <cell r="G23">
            <v>111533344</v>
          </cell>
          <cell r="H23">
            <v>111533344</v>
          </cell>
          <cell r="I23">
            <v>111533344</v>
          </cell>
          <cell r="J23">
            <v>111533344</v>
          </cell>
          <cell r="K23">
            <v>111533344</v>
          </cell>
          <cell r="L23">
            <v>111533344</v>
          </cell>
          <cell r="M23">
            <v>111533344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412043800</v>
          </cell>
          <cell r="D24">
            <v>0</v>
          </cell>
          <cell r="E24">
            <v>412043800</v>
          </cell>
          <cell r="F24">
            <v>52966800</v>
          </cell>
          <cell r="G24">
            <v>52966800</v>
          </cell>
          <cell r="H24">
            <v>52966800</v>
          </cell>
          <cell r="I24">
            <v>52966800</v>
          </cell>
          <cell r="J24">
            <v>52966800</v>
          </cell>
          <cell r="K24">
            <v>52966800</v>
          </cell>
          <cell r="L24">
            <v>52966800</v>
          </cell>
          <cell r="M24">
            <v>52966800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45455400</v>
          </cell>
          <cell r="D25">
            <v>0</v>
          </cell>
          <cell r="E25">
            <v>45455400</v>
          </cell>
          <cell r="F25">
            <v>4517900</v>
          </cell>
          <cell r="G25">
            <v>4517900</v>
          </cell>
          <cell r="H25">
            <v>4517900</v>
          </cell>
          <cell r="I25">
            <v>4517900</v>
          </cell>
          <cell r="J25">
            <v>4517900</v>
          </cell>
          <cell r="K25">
            <v>4517900</v>
          </cell>
          <cell r="L25">
            <v>4517900</v>
          </cell>
          <cell r="M25">
            <v>4517900</v>
          </cell>
        </row>
        <row r="26">
          <cell r="A26" t="str">
            <v>A010102006</v>
          </cell>
          <cell r="B26" t="str">
            <v>APORTES AL ICBF</v>
          </cell>
          <cell r="C26">
            <v>155062000</v>
          </cell>
          <cell r="D26">
            <v>0</v>
          </cell>
          <cell r="E26">
            <v>155062000</v>
          </cell>
          <cell r="F26">
            <v>28153500</v>
          </cell>
          <cell r="G26">
            <v>28153500</v>
          </cell>
          <cell r="H26">
            <v>28153500</v>
          </cell>
          <cell r="I26">
            <v>28153500</v>
          </cell>
          <cell r="J26">
            <v>28153500</v>
          </cell>
          <cell r="K26">
            <v>28153500</v>
          </cell>
          <cell r="L26">
            <v>28153500</v>
          </cell>
          <cell r="M26">
            <v>28153500</v>
          </cell>
        </row>
        <row r="27">
          <cell r="A27" t="str">
            <v>A010102007</v>
          </cell>
          <cell r="B27" t="str">
            <v>APORTES AL SENA</v>
          </cell>
          <cell r="C27">
            <v>103383000</v>
          </cell>
          <cell r="D27">
            <v>0</v>
          </cell>
          <cell r="E27">
            <v>103383000</v>
          </cell>
          <cell r="F27">
            <v>18770000</v>
          </cell>
          <cell r="G27">
            <v>18770000</v>
          </cell>
          <cell r="H27">
            <v>18770000</v>
          </cell>
          <cell r="I27">
            <v>18770000</v>
          </cell>
          <cell r="J27">
            <v>18770000</v>
          </cell>
          <cell r="K27">
            <v>18770000</v>
          </cell>
          <cell r="L27">
            <v>18770000</v>
          </cell>
          <cell r="M27">
            <v>18770000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232548631</v>
          </cell>
          <cell r="D28">
            <v>-13390182</v>
          </cell>
          <cell r="E28">
            <v>219158449</v>
          </cell>
          <cell r="F28">
            <v>219158449</v>
          </cell>
          <cell r="G28">
            <v>219158449</v>
          </cell>
          <cell r="H28">
            <v>219158449</v>
          </cell>
          <cell r="I28">
            <v>219158449</v>
          </cell>
          <cell r="J28">
            <v>219158449</v>
          </cell>
          <cell r="K28">
            <v>219158449</v>
          </cell>
          <cell r="L28">
            <v>219158449</v>
          </cell>
          <cell r="M28">
            <v>219158449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  <cell r="F29">
            <v>156818362</v>
          </cell>
          <cell r="G29">
            <v>156818362</v>
          </cell>
          <cell r="H29">
            <v>156818362</v>
          </cell>
          <cell r="I29">
            <v>156818362</v>
          </cell>
          <cell r="J29">
            <v>156818362</v>
          </cell>
          <cell r="K29">
            <v>156818362</v>
          </cell>
          <cell r="L29">
            <v>156818362</v>
          </cell>
          <cell r="M29">
            <v>156818362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  <cell r="F30">
            <v>15332194</v>
          </cell>
          <cell r="G30">
            <v>15332194</v>
          </cell>
          <cell r="H30">
            <v>15332194</v>
          </cell>
          <cell r="I30">
            <v>15332194</v>
          </cell>
          <cell r="J30">
            <v>15332194</v>
          </cell>
          <cell r="K30">
            <v>15332194</v>
          </cell>
          <cell r="L30">
            <v>15332194</v>
          </cell>
          <cell r="M30">
            <v>15332194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  <cell r="F31">
            <v>15332194</v>
          </cell>
          <cell r="G31">
            <v>15332194</v>
          </cell>
          <cell r="H31">
            <v>15332194</v>
          </cell>
          <cell r="I31">
            <v>15332194</v>
          </cell>
          <cell r="J31">
            <v>15332194</v>
          </cell>
          <cell r="K31">
            <v>15332194</v>
          </cell>
          <cell r="L31">
            <v>15332194</v>
          </cell>
          <cell r="M31">
            <v>15332194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  <cell r="F34">
            <v>139486168</v>
          </cell>
          <cell r="G34">
            <v>139486168</v>
          </cell>
          <cell r="H34">
            <v>139486168</v>
          </cell>
          <cell r="I34">
            <v>139486168</v>
          </cell>
          <cell r="J34">
            <v>139486168</v>
          </cell>
          <cell r="K34">
            <v>139486168</v>
          </cell>
          <cell r="L34">
            <v>139486168</v>
          </cell>
          <cell r="M34">
            <v>139486168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  <cell r="F35">
            <v>2000000</v>
          </cell>
          <cell r="G35">
            <v>2000000</v>
          </cell>
          <cell r="H35">
            <v>2000000</v>
          </cell>
          <cell r="I35">
            <v>2000000</v>
          </cell>
          <cell r="J35">
            <v>2000000</v>
          </cell>
          <cell r="K35">
            <v>2000000</v>
          </cell>
          <cell r="L35">
            <v>2000000</v>
          </cell>
          <cell r="M35">
            <v>2000000</v>
          </cell>
        </row>
        <row r="36">
          <cell r="A36" t="str">
            <v>A02</v>
          </cell>
          <cell r="B36" t="str">
            <v>ADQUISICIÓN DE BIENES Y SERVICIOS</v>
          </cell>
          <cell r="C36">
            <v>2277215412.7199998</v>
          </cell>
          <cell r="D36">
            <v>-187001135</v>
          </cell>
          <cell r="E36">
            <v>2090214277.72</v>
          </cell>
          <cell r="F36">
            <v>1168634630.6499999</v>
          </cell>
          <cell r="G36">
            <v>1168634630.6499999</v>
          </cell>
          <cell r="H36">
            <v>1140400862.6399999</v>
          </cell>
          <cell r="I36">
            <v>1140400862.6399999</v>
          </cell>
          <cell r="J36">
            <v>230218706.72999999</v>
          </cell>
          <cell r="K36">
            <v>230218706.72999999</v>
          </cell>
          <cell r="L36">
            <v>144534646.49000001</v>
          </cell>
          <cell r="M36">
            <v>144534646.49000001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2277215412.7199998</v>
          </cell>
          <cell r="D37">
            <v>-187001135</v>
          </cell>
          <cell r="E37">
            <v>2090214277.72</v>
          </cell>
          <cell r="F37">
            <v>1168634630.6499999</v>
          </cell>
          <cell r="G37">
            <v>1168634630.6499999</v>
          </cell>
          <cell r="H37">
            <v>1140400862.6399999</v>
          </cell>
          <cell r="I37">
            <v>1140400862.6399999</v>
          </cell>
          <cell r="J37">
            <v>230218706.72999999</v>
          </cell>
          <cell r="K37">
            <v>230218706.72999999</v>
          </cell>
          <cell r="L37">
            <v>144534646.49000001</v>
          </cell>
          <cell r="M37">
            <v>144534646.49000001</v>
          </cell>
        </row>
        <row r="38">
          <cell r="A38" t="str">
            <v>A020201</v>
          </cell>
          <cell r="B38" t="str">
            <v>MATERIALES Y SUMINISTROS</v>
          </cell>
          <cell r="C38">
            <v>180467606</v>
          </cell>
          <cell r="D38">
            <v>-63230129</v>
          </cell>
          <cell r="E38">
            <v>117237477</v>
          </cell>
          <cell r="F38">
            <v>76163049</v>
          </cell>
          <cell r="G38">
            <v>76163049</v>
          </cell>
          <cell r="H38">
            <v>73161049</v>
          </cell>
          <cell r="I38">
            <v>73161049</v>
          </cell>
          <cell r="J38">
            <v>60551961</v>
          </cell>
          <cell r="K38">
            <v>60551961</v>
          </cell>
          <cell r="L38">
            <v>7212400</v>
          </cell>
          <cell r="M38">
            <v>7212400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26443705</v>
          </cell>
          <cell r="D41">
            <v>0</v>
          </cell>
          <cell r="E41">
            <v>26443705</v>
          </cell>
          <cell r="F41">
            <v>16935200</v>
          </cell>
          <cell r="G41">
            <v>16935200</v>
          </cell>
          <cell r="H41">
            <v>14353200</v>
          </cell>
          <cell r="I41">
            <v>14353200</v>
          </cell>
          <cell r="J41">
            <v>3309200</v>
          </cell>
          <cell r="K41">
            <v>3309200</v>
          </cell>
          <cell r="L41">
            <v>3309200</v>
          </cell>
          <cell r="M41">
            <v>3309200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  <cell r="F42">
            <v>721000</v>
          </cell>
          <cell r="G42">
            <v>721000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  <cell r="F43">
            <v>190000</v>
          </cell>
          <cell r="G43">
            <v>190000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  <cell r="F44">
            <v>190000</v>
          </cell>
          <cell r="G44">
            <v>190000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21000000</v>
          </cell>
          <cell r="D45">
            <v>0</v>
          </cell>
          <cell r="E45">
            <v>21000000</v>
          </cell>
          <cell r="F45">
            <v>14353200</v>
          </cell>
          <cell r="G45">
            <v>14353200</v>
          </cell>
          <cell r="H45">
            <v>14353200</v>
          </cell>
          <cell r="I45">
            <v>14353200</v>
          </cell>
          <cell r="J45">
            <v>3309200</v>
          </cell>
          <cell r="K45">
            <v>3309200</v>
          </cell>
          <cell r="L45">
            <v>3309200</v>
          </cell>
          <cell r="M45">
            <v>3309200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21000000</v>
          </cell>
          <cell r="D46">
            <v>0</v>
          </cell>
          <cell r="E46">
            <v>21000000</v>
          </cell>
          <cell r="F46">
            <v>14353200</v>
          </cell>
          <cell r="G46">
            <v>14353200</v>
          </cell>
          <cell r="H46">
            <v>14353200</v>
          </cell>
          <cell r="I46">
            <v>14353200</v>
          </cell>
          <cell r="J46">
            <v>3309200</v>
          </cell>
          <cell r="K46">
            <v>3309200</v>
          </cell>
          <cell r="L46">
            <v>3309200</v>
          </cell>
          <cell r="M46">
            <v>3309200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  <cell r="F47">
            <v>331000</v>
          </cell>
          <cell r="G47">
            <v>331000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  <cell r="F48">
            <v>331000</v>
          </cell>
          <cell r="G48">
            <v>331000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  <cell r="F49">
            <v>676000</v>
          </cell>
          <cell r="G49">
            <v>676000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  <cell r="F50">
            <v>216000</v>
          </cell>
          <cell r="G50">
            <v>216000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  <cell r="F51">
            <v>460000</v>
          </cell>
          <cell r="G51">
            <v>460000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  <cell r="F52">
            <v>144000</v>
          </cell>
          <cell r="G52">
            <v>144000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  <cell r="F53">
            <v>72000</v>
          </cell>
          <cell r="G53">
            <v>72000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  <cell r="F54">
            <v>72000</v>
          </cell>
          <cell r="G54">
            <v>72000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  <cell r="F55">
            <v>520000</v>
          </cell>
          <cell r="G55">
            <v>520000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  <cell r="F56">
            <v>520000</v>
          </cell>
          <cell r="G56">
            <v>520000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151185391</v>
          </cell>
          <cell r="D57">
            <v>-63230129</v>
          </cell>
          <cell r="E57">
            <v>87955262</v>
          </cell>
          <cell r="F57">
            <v>59227849</v>
          </cell>
          <cell r="G57">
            <v>59227849</v>
          </cell>
          <cell r="H57">
            <v>58807849</v>
          </cell>
          <cell r="I57">
            <v>58807849</v>
          </cell>
          <cell r="J57">
            <v>57242761</v>
          </cell>
          <cell r="K57">
            <v>57242761</v>
          </cell>
          <cell r="L57">
            <v>3903200</v>
          </cell>
          <cell r="M57">
            <v>3903200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  <cell r="F58">
            <v>420000</v>
          </cell>
          <cell r="G58">
            <v>420000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24252877</v>
          </cell>
          <cell r="D59">
            <v>-4000000</v>
          </cell>
          <cell r="E59">
            <v>20252877</v>
          </cell>
          <cell r="F59">
            <v>7650653</v>
          </cell>
          <cell r="G59">
            <v>7650653</v>
          </cell>
          <cell r="H59">
            <v>7650653</v>
          </cell>
          <cell r="I59">
            <v>7650653</v>
          </cell>
          <cell r="J59">
            <v>6085565</v>
          </cell>
          <cell r="K59">
            <v>6085565</v>
          </cell>
          <cell r="L59">
            <v>3903200</v>
          </cell>
          <cell r="M59">
            <v>3903200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24252877</v>
          </cell>
          <cell r="D60">
            <v>-4000000</v>
          </cell>
          <cell r="E60">
            <v>20252877</v>
          </cell>
          <cell r="F60">
            <v>7650653</v>
          </cell>
          <cell r="G60">
            <v>7650653</v>
          </cell>
          <cell r="H60">
            <v>7650653</v>
          </cell>
          <cell r="I60">
            <v>7650653</v>
          </cell>
          <cell r="J60">
            <v>6085565</v>
          </cell>
          <cell r="K60">
            <v>6085565</v>
          </cell>
          <cell r="L60">
            <v>3903200</v>
          </cell>
          <cell r="M60">
            <v>3903200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86744078</v>
          </cell>
          <cell r="D61">
            <v>-35586882</v>
          </cell>
          <cell r="E61">
            <v>51157196</v>
          </cell>
          <cell r="F61">
            <v>51157196</v>
          </cell>
          <cell r="G61">
            <v>51157196</v>
          </cell>
          <cell r="H61">
            <v>51157196</v>
          </cell>
          <cell r="I61">
            <v>51157196</v>
          </cell>
          <cell r="J61">
            <v>51157196</v>
          </cell>
          <cell r="K61">
            <v>51157196</v>
          </cell>
          <cell r="L61">
            <v>0</v>
          </cell>
          <cell r="M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86744078</v>
          </cell>
          <cell r="D62">
            <v>-35586882</v>
          </cell>
          <cell r="E62">
            <v>51157196</v>
          </cell>
          <cell r="F62">
            <v>51157196</v>
          </cell>
          <cell r="G62">
            <v>51157196</v>
          </cell>
          <cell r="H62">
            <v>51157196</v>
          </cell>
          <cell r="I62">
            <v>51157196</v>
          </cell>
          <cell r="J62">
            <v>51157196</v>
          </cell>
          <cell r="K62">
            <v>51157196</v>
          </cell>
          <cell r="L62">
            <v>0</v>
          </cell>
          <cell r="M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A020202</v>
          </cell>
          <cell r="B66" t="str">
            <v>ADQUISICIÓN DE SERVICIOS</v>
          </cell>
          <cell r="C66">
            <v>2096747806.72</v>
          </cell>
          <cell r="D66">
            <v>-123771006</v>
          </cell>
          <cell r="E66">
            <v>1972976800.72</v>
          </cell>
          <cell r="F66">
            <v>1092471581.6499999</v>
          </cell>
          <cell r="G66">
            <v>1092471581.6499999</v>
          </cell>
          <cell r="H66">
            <v>1067239813.64</v>
          </cell>
          <cell r="I66">
            <v>1067239813.64</v>
          </cell>
          <cell r="J66">
            <v>169666745.72999999</v>
          </cell>
          <cell r="K66">
            <v>169666745.72999999</v>
          </cell>
          <cell r="L66">
            <v>137322246.49000001</v>
          </cell>
          <cell r="M66">
            <v>137322246.49000001</v>
          </cell>
        </row>
        <row r="67">
          <cell r="A67" t="str">
            <v>A020202005</v>
          </cell>
          <cell r="B67" t="str">
            <v>SERVICIOS DE LA CONSTRUCCIÓN</v>
          </cell>
          <cell r="C67">
            <v>134171000</v>
          </cell>
          <cell r="D67">
            <v>-134171000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A020202005004</v>
          </cell>
          <cell r="B68" t="str">
            <v>SERVICIOS DE CONSTRUCCIÓN</v>
          </cell>
          <cell r="C68">
            <v>134171000</v>
          </cell>
          <cell r="D68">
            <v>-134171000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A020202005004070</v>
          </cell>
          <cell r="B69" t="str">
            <v>SERVICIOS DE TERMINACIÓN Y ACABADOS DE EDIFICIOS</v>
          </cell>
          <cell r="C69">
            <v>134171000</v>
          </cell>
          <cell r="D69">
            <v>-134171000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A020202006</v>
          </cell>
          <cell r="B70" t="str">
            <v>SERVICIOS DE ALOJAMIENTO; SERVICIOS DE SUMINISTRO DE COMIDAS Y BEBIDAS; SERVICIOS DE TRANSPORTE; Y SERVICIOS DE DISTRIBUCIÓN DE ELECTRICIDAD, GAS Y AGUA</v>
          </cell>
          <cell r="C70">
            <v>131064260.45</v>
          </cell>
          <cell r="D70">
            <v>0</v>
          </cell>
          <cell r="E70">
            <v>131064260.45</v>
          </cell>
          <cell r="F70">
            <v>35772767.450000003</v>
          </cell>
          <cell r="G70">
            <v>35772767.450000003</v>
          </cell>
          <cell r="H70">
            <v>33972767.450000003</v>
          </cell>
          <cell r="I70">
            <v>33972767.450000003</v>
          </cell>
          <cell r="J70">
            <v>4656530</v>
          </cell>
          <cell r="K70">
            <v>4656530</v>
          </cell>
          <cell r="L70">
            <v>75450</v>
          </cell>
          <cell r="M70">
            <v>75450</v>
          </cell>
        </row>
        <row r="71">
          <cell r="A71" t="str">
            <v>A020202006004</v>
          </cell>
          <cell r="B71" t="str">
            <v>SERVICIOS DE TRANSPORTE DE PASAJEROS</v>
          </cell>
          <cell r="C71">
            <v>1802500</v>
          </cell>
          <cell r="D71">
            <v>0</v>
          </cell>
          <cell r="E71">
            <v>1802500</v>
          </cell>
          <cell r="F71">
            <v>1800000</v>
          </cell>
          <cell r="G71">
            <v>1800000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A020202006007</v>
          </cell>
          <cell r="B72" t="str">
            <v>SERVICIOS DE APOYO AL TRANSPORTE</v>
          </cell>
          <cell r="C72">
            <v>32969638.449999999</v>
          </cell>
          <cell r="D72">
            <v>0</v>
          </cell>
          <cell r="E72">
            <v>32969638.449999999</v>
          </cell>
          <cell r="F72">
            <v>32735189.449999999</v>
          </cell>
          <cell r="G72">
            <v>32735189.449999999</v>
          </cell>
          <cell r="H72">
            <v>32735189.449999999</v>
          </cell>
          <cell r="I72">
            <v>32735189.449999999</v>
          </cell>
          <cell r="J72">
            <v>4553810</v>
          </cell>
          <cell r="K72">
            <v>4553810</v>
          </cell>
          <cell r="L72">
            <v>0</v>
          </cell>
          <cell r="M72">
            <v>0</v>
          </cell>
        </row>
        <row r="73">
          <cell r="A73" t="str">
            <v>A020202006007020</v>
          </cell>
          <cell r="B73" t="str">
            <v>SERVICIOS DE ALMACENAMIENTO Y DEPÓSITO</v>
          </cell>
          <cell r="C73">
            <v>32969638.449999999</v>
          </cell>
          <cell r="D73">
            <v>0</v>
          </cell>
          <cell r="E73">
            <v>32969638.449999999</v>
          </cell>
          <cell r="F73">
            <v>32735189.449999999</v>
          </cell>
          <cell r="G73">
            <v>32735189.449999999</v>
          </cell>
          <cell r="H73">
            <v>32735189.449999999</v>
          </cell>
          <cell r="I73">
            <v>32735189.449999999</v>
          </cell>
          <cell r="J73">
            <v>4553810</v>
          </cell>
          <cell r="K73">
            <v>4553810</v>
          </cell>
          <cell r="L73">
            <v>0</v>
          </cell>
          <cell r="M73">
            <v>0</v>
          </cell>
        </row>
        <row r="74">
          <cell r="A74" t="str">
            <v>A020202006008</v>
          </cell>
          <cell r="B74" t="str">
            <v>SERVICIOS POSTALES Y DE MENSAJERÍA</v>
          </cell>
          <cell r="C74">
            <v>2743722</v>
          </cell>
          <cell r="D74">
            <v>0</v>
          </cell>
          <cell r="E74">
            <v>2743722</v>
          </cell>
          <cell r="F74">
            <v>1141998</v>
          </cell>
          <cell r="G74">
            <v>1141998</v>
          </cell>
          <cell r="H74">
            <v>1141998</v>
          </cell>
          <cell r="I74">
            <v>1141998</v>
          </cell>
          <cell r="J74">
            <v>57190</v>
          </cell>
          <cell r="K74">
            <v>57190</v>
          </cell>
          <cell r="L74">
            <v>33820</v>
          </cell>
          <cell r="M74">
            <v>33820</v>
          </cell>
        </row>
        <row r="75">
          <cell r="A75" t="str">
            <v>A020202006009</v>
          </cell>
          <cell r="B75" t="str">
            <v>SERVICIOS DE DISTRIBUCIÓN DE ELECTRICIDAD, GAS Y AGUA (POR CUENTA PROPIA)</v>
          </cell>
          <cell r="C75">
            <v>93548400</v>
          </cell>
          <cell r="D75">
            <v>0</v>
          </cell>
          <cell r="E75">
            <v>93548400</v>
          </cell>
          <cell r="F75">
            <v>95580</v>
          </cell>
          <cell r="G75">
            <v>95580</v>
          </cell>
          <cell r="H75">
            <v>95580</v>
          </cell>
          <cell r="I75">
            <v>95580</v>
          </cell>
          <cell r="J75">
            <v>45530</v>
          </cell>
          <cell r="K75">
            <v>45530</v>
          </cell>
          <cell r="L75">
            <v>41630</v>
          </cell>
          <cell r="M75">
            <v>41630</v>
          </cell>
        </row>
        <row r="76">
          <cell r="A76" t="str">
            <v>A020202006009010</v>
          </cell>
          <cell r="B76" t="str">
            <v>SERVICIOS DE DISTRIBUCIÓN DE ELECTRICIDAD, Y SERVICIOS DE DISTRIBUCIÓN DE GAS (POR CUENTA PROPIA)</v>
          </cell>
          <cell r="C76">
            <v>83132930</v>
          </cell>
          <cell r="D76">
            <v>0</v>
          </cell>
          <cell r="E76">
            <v>83132930</v>
          </cell>
          <cell r="F76">
            <v>95580</v>
          </cell>
          <cell r="G76">
            <v>95580</v>
          </cell>
          <cell r="H76">
            <v>95580</v>
          </cell>
          <cell r="I76">
            <v>95580</v>
          </cell>
          <cell r="J76">
            <v>45530</v>
          </cell>
          <cell r="K76">
            <v>45530</v>
          </cell>
          <cell r="L76">
            <v>41630</v>
          </cell>
          <cell r="M76">
            <v>41630</v>
          </cell>
        </row>
        <row r="77">
          <cell r="A77" t="str">
            <v>A020202006009020</v>
          </cell>
          <cell r="B77" t="str">
            <v>SERVICIOS DE DISTRIBUCIÓN DE AGUA (POR CUENTA PROPIA)</v>
          </cell>
          <cell r="C77">
            <v>10415470</v>
          </cell>
          <cell r="D77">
            <v>0</v>
          </cell>
          <cell r="E77">
            <v>10415470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A020202007</v>
          </cell>
          <cell r="B78" t="str">
            <v>SERVICIOS FINANCIEROS Y SERVICIOS CONEXOS, SERVICIOS INMOBILIARIOS Y SERVICIOS DE LEASING</v>
          </cell>
          <cell r="C78">
            <v>260142086</v>
          </cell>
          <cell r="D78">
            <v>0</v>
          </cell>
          <cell r="E78">
            <v>260142086</v>
          </cell>
          <cell r="F78">
            <v>8549104</v>
          </cell>
          <cell r="G78">
            <v>8549104</v>
          </cell>
          <cell r="H78">
            <v>8549104</v>
          </cell>
          <cell r="I78">
            <v>8549104</v>
          </cell>
          <cell r="J78">
            <v>142086</v>
          </cell>
          <cell r="K78">
            <v>142086</v>
          </cell>
          <cell r="L78">
            <v>142086</v>
          </cell>
          <cell r="M78">
            <v>142086</v>
          </cell>
        </row>
        <row r="79">
          <cell r="A79" t="str">
            <v>A020202007001</v>
          </cell>
          <cell r="B79" t="str">
            <v>SERVICIOS FINANCIEROS Y SERVICIOS CONEXOS</v>
          </cell>
          <cell r="C79">
            <v>260142086</v>
          </cell>
          <cell r="D79">
            <v>0</v>
          </cell>
          <cell r="E79">
            <v>260142086</v>
          </cell>
          <cell r="F79">
            <v>8549104</v>
          </cell>
          <cell r="G79">
            <v>8549104</v>
          </cell>
          <cell r="H79">
            <v>8549104</v>
          </cell>
          <cell r="I79">
            <v>8549104</v>
          </cell>
          <cell r="J79">
            <v>142086</v>
          </cell>
          <cell r="K79">
            <v>142086</v>
          </cell>
          <cell r="L79">
            <v>142086</v>
          </cell>
          <cell r="M79">
            <v>142086</v>
          </cell>
        </row>
        <row r="80">
          <cell r="A80" t="str">
            <v>A020202007001011</v>
          </cell>
          <cell r="B80" t="str">
            <v>SERVICIOS FINANCIEROS, EXCEPTO DE LA BANCA DE INVERSIÓN, SERVICIOS DE SEGUROS Y SERVICIOS DE PENSIONES</v>
          </cell>
          <cell r="C80">
            <v>260142086</v>
          </cell>
          <cell r="D80">
            <v>0</v>
          </cell>
          <cell r="E80">
            <v>260142086</v>
          </cell>
          <cell r="F80">
            <v>8549104</v>
          </cell>
          <cell r="G80">
            <v>8549104</v>
          </cell>
          <cell r="H80">
            <v>8549104</v>
          </cell>
          <cell r="I80">
            <v>8549104</v>
          </cell>
          <cell r="J80">
            <v>142086</v>
          </cell>
          <cell r="K80">
            <v>142086</v>
          </cell>
          <cell r="L80">
            <v>142086</v>
          </cell>
          <cell r="M80">
            <v>142086</v>
          </cell>
        </row>
        <row r="81">
          <cell r="A81" t="str">
            <v>A020202008</v>
          </cell>
          <cell r="B81" t="str">
            <v>SERVICIOS PRESTADOS A LAS EMPRESAS Y SERVICIOS DE PRODUCCIÓN</v>
          </cell>
          <cell r="C81">
            <v>1519612630.27</v>
          </cell>
          <cell r="D81">
            <v>22578498</v>
          </cell>
          <cell r="E81">
            <v>1542191128.27</v>
          </cell>
          <cell r="F81">
            <v>1045430695.1999999</v>
          </cell>
          <cell r="G81">
            <v>1045430695.1999999</v>
          </cell>
          <cell r="H81">
            <v>1023279567.1899999</v>
          </cell>
          <cell r="I81">
            <v>1023279567.1899999</v>
          </cell>
          <cell r="J81">
            <v>164109404.72999999</v>
          </cell>
          <cell r="K81">
            <v>164109404.72999999</v>
          </cell>
          <cell r="L81">
            <v>136345985.49000001</v>
          </cell>
          <cell r="M81">
            <v>136345985.49000001</v>
          </cell>
        </row>
        <row r="82">
          <cell r="A82" t="str">
            <v>A020202008002</v>
          </cell>
          <cell r="B82" t="str">
            <v>SERVICIOS JURÍDICOS Y CONTABLES</v>
          </cell>
          <cell r="C82">
            <v>74607327</v>
          </cell>
          <cell r="D82">
            <v>12178504</v>
          </cell>
          <cell r="E82">
            <v>86785831</v>
          </cell>
          <cell r="F82">
            <v>64931450</v>
          </cell>
          <cell r="G82">
            <v>64931450</v>
          </cell>
          <cell r="H82">
            <v>60931450</v>
          </cell>
          <cell r="I82">
            <v>60931450</v>
          </cell>
          <cell r="J82">
            <v>6491075</v>
          </cell>
          <cell r="K82">
            <v>6491075</v>
          </cell>
          <cell r="L82">
            <v>6491075</v>
          </cell>
          <cell r="M82">
            <v>6491075</v>
          </cell>
        </row>
        <row r="83">
          <cell r="A83" t="str">
            <v>A020202008002010</v>
          </cell>
          <cell r="B83" t="str">
            <v>SERVICIOS JURÍDICOS</v>
          </cell>
          <cell r="C83">
            <v>44947700</v>
          </cell>
          <cell r="D83">
            <v>12178504</v>
          </cell>
          <cell r="E83">
            <v>57126204</v>
          </cell>
          <cell r="F83">
            <v>52403000</v>
          </cell>
          <cell r="G83">
            <v>52403000</v>
          </cell>
          <cell r="H83">
            <v>48403000</v>
          </cell>
          <cell r="I83">
            <v>48403000</v>
          </cell>
          <cell r="J83">
            <v>4403000</v>
          </cell>
          <cell r="K83">
            <v>4403000</v>
          </cell>
          <cell r="L83">
            <v>4403000</v>
          </cell>
          <cell r="M83">
            <v>4403000</v>
          </cell>
        </row>
        <row r="84">
          <cell r="A84" t="str">
            <v>A020202008002020</v>
          </cell>
          <cell r="B84" t="str">
            <v>SERVICIOS DE CONTABILIDAD, AUDITORÍA Y TENEDURÍA DE LIBROS</v>
          </cell>
          <cell r="C84">
            <v>29659627</v>
          </cell>
          <cell r="D84">
            <v>0</v>
          </cell>
          <cell r="E84">
            <v>29659627</v>
          </cell>
          <cell r="F84">
            <v>12528450</v>
          </cell>
          <cell r="G84">
            <v>12528450</v>
          </cell>
          <cell r="H84">
            <v>12528450</v>
          </cell>
          <cell r="I84">
            <v>12528450</v>
          </cell>
          <cell r="J84">
            <v>2088075</v>
          </cell>
          <cell r="K84">
            <v>2088075</v>
          </cell>
          <cell r="L84">
            <v>2088075</v>
          </cell>
          <cell r="M84">
            <v>2088075</v>
          </cell>
        </row>
        <row r="85">
          <cell r="A85" t="str">
            <v>A020202008003</v>
          </cell>
          <cell r="B85" t="str">
            <v>OTROS SERVICIOS PROFESIONALES, CIENTÍFICOS Y TÉCNICOS</v>
          </cell>
          <cell r="C85">
            <v>219796539</v>
          </cell>
          <cell r="D85">
            <v>-50829340</v>
          </cell>
          <cell r="E85">
            <v>168967199</v>
          </cell>
          <cell r="F85">
            <v>168879608</v>
          </cell>
          <cell r="G85">
            <v>168879608</v>
          </cell>
          <cell r="H85">
            <v>156698038</v>
          </cell>
          <cell r="I85">
            <v>156698038</v>
          </cell>
          <cell r="J85">
            <v>71608188</v>
          </cell>
          <cell r="K85">
            <v>71608188</v>
          </cell>
          <cell r="L85">
            <v>71608188</v>
          </cell>
          <cell r="M85">
            <v>71608188</v>
          </cell>
        </row>
        <row r="86">
          <cell r="A86" t="str">
            <v>A020202008003011</v>
          </cell>
          <cell r="B86" t="str">
            <v>SERVICIOS DE CONSULTORÍA EN ADMINISTRACIÓN Y SERVICIOS DE GESTIÓN</v>
          </cell>
          <cell r="C86">
            <v>15505759</v>
          </cell>
          <cell r="D86">
            <v>0</v>
          </cell>
          <cell r="E86">
            <v>15505759</v>
          </cell>
          <cell r="F86">
            <v>15418168</v>
          </cell>
          <cell r="G86">
            <v>15418168</v>
          </cell>
          <cell r="H86">
            <v>3236598</v>
          </cell>
          <cell r="I86">
            <v>3236598</v>
          </cell>
          <cell r="J86">
            <v>2136368</v>
          </cell>
          <cell r="K86">
            <v>2136368</v>
          </cell>
          <cell r="L86">
            <v>2136368</v>
          </cell>
          <cell r="M86">
            <v>2136368</v>
          </cell>
        </row>
        <row r="87">
          <cell r="A87" t="str">
            <v>A020202008003013</v>
          </cell>
          <cell r="B87" t="str">
            <v>SERVICIOS DE TECNOLOGÍA DE LA INFORMACIÓN (TI) DE CONSULTORÍA Y DE APOYO</v>
          </cell>
          <cell r="C87">
            <v>60000000</v>
          </cell>
          <cell r="D87">
            <v>-25000000</v>
          </cell>
          <cell r="E87">
            <v>35000000</v>
          </cell>
          <cell r="F87">
            <v>35000000</v>
          </cell>
          <cell r="G87">
            <v>35000000</v>
          </cell>
          <cell r="H87">
            <v>35000000</v>
          </cell>
          <cell r="I87">
            <v>35000000</v>
          </cell>
          <cell r="J87">
            <v>35000000</v>
          </cell>
          <cell r="K87">
            <v>35000000</v>
          </cell>
          <cell r="L87">
            <v>35000000</v>
          </cell>
          <cell r="M87">
            <v>35000000</v>
          </cell>
        </row>
        <row r="88">
          <cell r="A88" t="str">
            <v>A020202008003020</v>
          </cell>
          <cell r="B88" t="str">
            <v>SERVICIOS DE ARQUITECTURA, SERVICIOS DE PLANEACIÓN URBANA Y ORDENACIÓN DEL TERRITORIO; SERVICIOS DE ARQUITECTURA PAISAJISTA</v>
          </cell>
          <cell r="C88">
            <v>111297624</v>
          </cell>
          <cell r="D88">
            <v>-3647054</v>
          </cell>
          <cell r="E88">
            <v>107650570</v>
          </cell>
          <cell r="F88">
            <v>107650570</v>
          </cell>
          <cell r="G88">
            <v>107650570</v>
          </cell>
          <cell r="H88">
            <v>107650570</v>
          </cell>
          <cell r="I88">
            <v>107650570</v>
          </cell>
          <cell r="J88">
            <v>34471820</v>
          </cell>
          <cell r="K88">
            <v>34471820</v>
          </cell>
          <cell r="L88">
            <v>34471820</v>
          </cell>
          <cell r="M88">
            <v>34471820</v>
          </cell>
        </row>
        <row r="89">
          <cell r="A89" t="str">
            <v>A020202008003030</v>
          </cell>
          <cell r="B89" t="str">
            <v>SERVICIOS DE INGENIERÍA</v>
          </cell>
          <cell r="C89">
            <v>19788316</v>
          </cell>
          <cell r="D89">
            <v>-9357066</v>
          </cell>
          <cell r="E89">
            <v>10431250</v>
          </cell>
          <cell r="F89">
            <v>10431250</v>
          </cell>
          <cell r="G89">
            <v>10431250</v>
          </cell>
          <cell r="H89">
            <v>10431250</v>
          </cell>
          <cell r="I89">
            <v>10431250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A020202008003090</v>
          </cell>
          <cell r="B90" t="str">
            <v>OTROS SERVICIOS PROFESIONALES Y TÉCNICOS N.C.P.</v>
          </cell>
          <cell r="C90">
            <v>13204840</v>
          </cell>
          <cell r="D90">
            <v>-12825220</v>
          </cell>
          <cell r="E90">
            <v>379620</v>
          </cell>
          <cell r="F90">
            <v>379620</v>
          </cell>
          <cell r="G90">
            <v>379620</v>
          </cell>
          <cell r="H90">
            <v>379620</v>
          </cell>
          <cell r="I90">
            <v>379620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A020202008004</v>
          </cell>
          <cell r="B91" t="str">
            <v>SERVICIOS DE TELECOMUNICACIONES, TRANSMISIÓN Y SUMINISTRO DE INFORMACIÓN</v>
          </cell>
          <cell r="C91">
            <v>107436050</v>
          </cell>
          <cell r="D91">
            <v>-2825220</v>
          </cell>
          <cell r="E91">
            <v>104610830</v>
          </cell>
          <cell r="F91">
            <v>8802784</v>
          </cell>
          <cell r="G91">
            <v>8802784</v>
          </cell>
          <cell r="H91">
            <v>8802784</v>
          </cell>
          <cell r="I91">
            <v>8802784</v>
          </cell>
          <cell r="J91">
            <v>8802784</v>
          </cell>
          <cell r="K91">
            <v>8802784</v>
          </cell>
          <cell r="L91">
            <v>8802784</v>
          </cell>
          <cell r="M91">
            <v>8802784</v>
          </cell>
        </row>
        <row r="92">
          <cell r="A92" t="str">
            <v>A020202008004010</v>
          </cell>
          <cell r="B92" t="str">
            <v>SERVICIOS DE TELEFONÍA Y OTRAS TELECOMUNICACIONES</v>
          </cell>
          <cell r="C92">
            <v>12825220</v>
          </cell>
          <cell r="D92">
            <v>-2825220</v>
          </cell>
          <cell r="E92">
            <v>10000000</v>
          </cell>
          <cell r="F92">
            <v>855798</v>
          </cell>
          <cell r="G92">
            <v>855798</v>
          </cell>
          <cell r="H92">
            <v>855798</v>
          </cell>
          <cell r="I92">
            <v>855798</v>
          </cell>
          <cell r="J92">
            <v>855798</v>
          </cell>
          <cell r="K92">
            <v>855798</v>
          </cell>
          <cell r="L92">
            <v>855798</v>
          </cell>
          <cell r="M92">
            <v>855798</v>
          </cell>
        </row>
        <row r="93">
          <cell r="A93" t="str">
            <v>A020202008004020</v>
          </cell>
          <cell r="B93" t="str">
            <v>SERVICIOS DE TELECOMUNICACIONES A TRAVÉS DE INTERNET</v>
          </cell>
          <cell r="C93">
            <v>94610830</v>
          </cell>
          <cell r="D93">
            <v>0</v>
          </cell>
          <cell r="E93">
            <v>94610830</v>
          </cell>
          <cell r="F93">
            <v>7946986</v>
          </cell>
          <cell r="G93">
            <v>7946986</v>
          </cell>
          <cell r="H93">
            <v>7946986</v>
          </cell>
          <cell r="I93">
            <v>7946986</v>
          </cell>
          <cell r="J93">
            <v>7946986</v>
          </cell>
          <cell r="K93">
            <v>7946986</v>
          </cell>
          <cell r="L93">
            <v>7946986</v>
          </cell>
          <cell r="M93">
            <v>7946986</v>
          </cell>
        </row>
        <row r="94">
          <cell r="A94" t="str">
            <v>A020202008005</v>
          </cell>
          <cell r="B94" t="str">
            <v>SERVICIOS DE SOPORTE</v>
          </cell>
          <cell r="C94">
            <v>1057165804.66</v>
          </cell>
          <cell r="D94">
            <v>64054554</v>
          </cell>
          <cell r="E94">
            <v>1121220358.6600001</v>
          </cell>
          <cell r="F94">
            <v>775607676.58999991</v>
          </cell>
          <cell r="G94">
            <v>775607676.58999991</v>
          </cell>
          <cell r="H94">
            <v>771417118.57999992</v>
          </cell>
          <cell r="I94">
            <v>771417118.57999992</v>
          </cell>
          <cell r="J94">
            <v>51777181.119999997</v>
          </cell>
          <cell r="K94">
            <v>51777181.119999997</v>
          </cell>
          <cell r="L94">
            <v>26556493.879999999</v>
          </cell>
          <cell r="M94">
            <v>26556493.879999999</v>
          </cell>
        </row>
        <row r="95">
          <cell r="A95" t="str">
            <v>A020202008005020</v>
          </cell>
          <cell r="B95" t="str">
            <v>SERVICIOS DE INVESTIGACIÓN Y SEGURIDAD</v>
          </cell>
          <cell r="C95">
            <v>666957284</v>
          </cell>
          <cell r="D95">
            <v>2969017</v>
          </cell>
          <cell r="E95">
            <v>669926301</v>
          </cell>
          <cell r="F95">
            <v>616448744</v>
          </cell>
          <cell r="G95">
            <v>616448744</v>
          </cell>
          <cell r="H95">
            <v>616448744</v>
          </cell>
          <cell r="I95">
            <v>616448744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A020202008005030</v>
          </cell>
          <cell r="B96" t="str">
            <v>SERVICIOS DE LIMPIEZA</v>
          </cell>
          <cell r="C96">
            <v>390208520.65999997</v>
          </cell>
          <cell r="D96">
            <v>61085537</v>
          </cell>
          <cell r="E96">
            <v>451294057.65999997</v>
          </cell>
          <cell r="F96">
            <v>159158932.59</v>
          </cell>
          <cell r="G96">
            <v>159158932.59</v>
          </cell>
          <cell r="H96">
            <v>154968374.57999998</v>
          </cell>
          <cell r="I96">
            <v>154968374.57999998</v>
          </cell>
          <cell r="J96">
            <v>51777181.119999997</v>
          </cell>
          <cell r="K96">
            <v>51777181.119999997</v>
          </cell>
          <cell r="L96">
            <v>26556493.879999999</v>
          </cell>
          <cell r="M96">
            <v>26556493.879999999</v>
          </cell>
        </row>
        <row r="97">
          <cell r="A97" t="str">
            <v>A020202008007</v>
          </cell>
          <cell r="B97" t="str">
            <v>SERVICIOS DE MANTENIMIENTO, REPARACIÓN E INSTALACIÓN (EXCEPTO SERVICIOS DE CONSTRUCCIÓN)</v>
          </cell>
          <cell r="C97">
            <v>60327609.609999999</v>
          </cell>
          <cell r="D97">
            <v>0</v>
          </cell>
          <cell r="E97">
            <v>60327609.609999999</v>
          </cell>
          <cell r="F97">
            <v>26930176.609999999</v>
          </cell>
          <cell r="G97">
            <v>26930176.609999999</v>
          </cell>
          <cell r="H97">
            <v>25430176.609999999</v>
          </cell>
          <cell r="I97">
            <v>25430176.609999999</v>
          </cell>
          <cell r="J97">
            <v>25430176.609999999</v>
          </cell>
          <cell r="K97">
            <v>25430176.609999999</v>
          </cell>
          <cell r="L97">
            <v>22887444.609999999</v>
          </cell>
          <cell r="M97">
            <v>22887444.609999999</v>
          </cell>
        </row>
        <row r="98">
          <cell r="A98" t="str">
            <v>A020202008007011</v>
          </cell>
          <cell r="B98" t="str">
            <v>SERVICIOS DE MANTENIMIENTO Y REPARACIÓN DE PRODUCTOS METÁLICOS ELABORADOS, EXCEPTO MAQUINARIA Y EQUIPO</v>
          </cell>
          <cell r="C98">
            <v>60327609.609999999</v>
          </cell>
          <cell r="D98">
            <v>0</v>
          </cell>
          <cell r="E98">
            <v>60327609.609999999</v>
          </cell>
          <cell r="F98">
            <v>26930176.609999999</v>
          </cell>
          <cell r="G98">
            <v>26930176.609999999</v>
          </cell>
          <cell r="H98">
            <v>25430176.609999999</v>
          </cell>
          <cell r="I98">
            <v>25430176.609999999</v>
          </cell>
          <cell r="J98">
            <v>25430176.609999999</v>
          </cell>
          <cell r="K98">
            <v>25430176.609999999</v>
          </cell>
          <cell r="L98">
            <v>22887444.609999999</v>
          </cell>
          <cell r="M98">
            <v>22887444.609999999</v>
          </cell>
        </row>
        <row r="99">
          <cell r="A99" t="str">
            <v>A020202008009</v>
          </cell>
          <cell r="B99" t="str">
            <v>OTROS SERVICIOS DE FABRICACIÓN; SERVICIOS DE EDICIÓN, IMPRESIÓN Y REPRODUCCIÓN; SERVICIOS DE RECUPERACIÓN DE MATERIALES</v>
          </cell>
          <cell r="C99">
            <v>279300</v>
          </cell>
          <cell r="D99">
            <v>0</v>
          </cell>
          <cell r="E99">
            <v>279300</v>
          </cell>
          <cell r="F99">
            <v>279000</v>
          </cell>
          <cell r="G99">
            <v>279000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A020202008009010</v>
          </cell>
          <cell r="B100" t="str">
            <v>SERVICIOS DE EDICIÓN, IMPRESIÓN Y REPRODUCCIÓN</v>
          </cell>
          <cell r="C100">
            <v>279300</v>
          </cell>
          <cell r="D100">
            <v>0</v>
          </cell>
          <cell r="E100">
            <v>279300</v>
          </cell>
          <cell r="F100">
            <v>279000</v>
          </cell>
          <cell r="G100">
            <v>279000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A020202009</v>
          </cell>
          <cell r="B101" t="str">
            <v>SERVICIOS PARA LA COMUNIDAD, SOCIALES Y PERSONALES</v>
          </cell>
          <cell r="C101">
            <v>33192080</v>
          </cell>
          <cell r="D101">
            <v>-12178504</v>
          </cell>
          <cell r="E101">
            <v>21013576</v>
          </cell>
          <cell r="F101">
            <v>1740640</v>
          </cell>
          <cell r="G101">
            <v>1740640</v>
          </cell>
          <cell r="H101">
            <v>460000</v>
          </cell>
          <cell r="I101">
            <v>460000</v>
          </cell>
          <cell r="J101">
            <v>23000</v>
          </cell>
          <cell r="K101">
            <v>23000</v>
          </cell>
          <cell r="L101">
            <v>23000</v>
          </cell>
          <cell r="M101">
            <v>23000</v>
          </cell>
        </row>
        <row r="102">
          <cell r="A102" t="str">
            <v>A020202009003</v>
          </cell>
          <cell r="B102" t="str">
            <v>SERVICIOS PARA EL CUIDADO DE LA SALUD HUMANA Y SERVICIOS SOCIALES</v>
          </cell>
          <cell r="C102">
            <v>13919144</v>
          </cell>
          <cell r="D102">
            <v>-12178504</v>
          </cell>
          <cell r="E102">
            <v>1740640</v>
          </cell>
          <cell r="F102">
            <v>1740640</v>
          </cell>
          <cell r="G102">
            <v>1740640</v>
          </cell>
          <cell r="H102">
            <v>460000</v>
          </cell>
          <cell r="I102">
            <v>460000</v>
          </cell>
          <cell r="J102">
            <v>23000</v>
          </cell>
          <cell r="K102">
            <v>23000</v>
          </cell>
          <cell r="L102">
            <v>23000</v>
          </cell>
          <cell r="M102">
            <v>23000</v>
          </cell>
        </row>
        <row r="103">
          <cell r="A103" t="str">
            <v>A020202009003010</v>
          </cell>
          <cell r="B103" t="str">
            <v>SERVICIOS DE SALUD HUMANA</v>
          </cell>
          <cell r="C103">
            <v>13919144</v>
          </cell>
          <cell r="D103">
            <v>-12178504</v>
          </cell>
          <cell r="E103">
            <v>1740640</v>
          </cell>
          <cell r="F103">
            <v>1740640</v>
          </cell>
          <cell r="G103">
            <v>1740640</v>
          </cell>
          <cell r="H103">
            <v>460000</v>
          </cell>
          <cell r="I103">
            <v>460000</v>
          </cell>
          <cell r="J103">
            <v>23000</v>
          </cell>
          <cell r="K103">
            <v>23000</v>
          </cell>
          <cell r="L103">
            <v>23000</v>
          </cell>
          <cell r="M103">
            <v>23000</v>
          </cell>
        </row>
        <row r="104">
          <cell r="A104" t="str">
            <v>A020202009004</v>
          </cell>
          <cell r="B104" t="str">
            <v>SERVICIOS DE ALCANTARILLADO, RECOLECCIÓN, TRATAMIENTO Y DISPOSICIÓN DE DESECHOS Y OTROS SERVICIOS DE SANEAMIENTO AMBIENTAL</v>
          </cell>
          <cell r="C104">
            <v>19272936</v>
          </cell>
          <cell r="D104">
            <v>0</v>
          </cell>
          <cell r="E104">
            <v>19272936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A020202009004010</v>
          </cell>
          <cell r="B105" t="str">
            <v>SERVICIOS DE ALCANTARILLADO, SERVICIOS DE LIMPIEZA, TRATAMIENTO DE AGUAS RESIDUALES Y TANQUES SÉPTICOS</v>
          </cell>
          <cell r="C105">
            <v>10415470</v>
          </cell>
          <cell r="D105">
            <v>0</v>
          </cell>
          <cell r="E105">
            <v>10415470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A020202009004020</v>
          </cell>
          <cell r="B106" t="str">
            <v>SERVICIOS DE RECOLECCIÓN DE DESECHOS</v>
          </cell>
          <cell r="C106">
            <v>8857466</v>
          </cell>
          <cell r="D106">
            <v>0</v>
          </cell>
          <cell r="E106">
            <v>8857466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A020202010</v>
          </cell>
          <cell r="B107" t="str">
            <v>VIÁTICOS DE LOS FUNCIONARIOS EN COMISIÓN</v>
          </cell>
          <cell r="C107">
            <v>18565750</v>
          </cell>
          <cell r="D107">
            <v>0</v>
          </cell>
          <cell r="E107">
            <v>18565750</v>
          </cell>
          <cell r="F107">
            <v>978375</v>
          </cell>
          <cell r="G107">
            <v>978375</v>
          </cell>
          <cell r="H107">
            <v>978375</v>
          </cell>
          <cell r="I107">
            <v>978375</v>
          </cell>
          <cell r="J107">
            <v>735725</v>
          </cell>
          <cell r="K107">
            <v>735725</v>
          </cell>
          <cell r="L107">
            <v>735725</v>
          </cell>
          <cell r="M107">
            <v>735725</v>
          </cell>
        </row>
        <row r="108">
          <cell r="A108" t="str">
            <v>A03</v>
          </cell>
          <cell r="B108" t="str">
            <v>TRANSFERENCIAS CORRIENTES</v>
          </cell>
          <cell r="C108">
            <v>168341943</v>
          </cell>
          <cell r="D108">
            <v>0</v>
          </cell>
          <cell r="E108">
            <v>168341943</v>
          </cell>
          <cell r="F108">
            <v>106395444</v>
          </cell>
          <cell r="G108">
            <v>106395444</v>
          </cell>
          <cell r="H108">
            <v>1028246</v>
          </cell>
          <cell r="I108">
            <v>1028246</v>
          </cell>
          <cell r="J108">
            <v>1028246</v>
          </cell>
          <cell r="K108">
            <v>1028246</v>
          </cell>
          <cell r="L108">
            <v>0</v>
          </cell>
          <cell r="M108">
            <v>0</v>
          </cell>
        </row>
        <row r="109">
          <cell r="A109" t="str">
            <v>A0304</v>
          </cell>
          <cell r="B109" t="str">
            <v>PRESTACIONES SOCIALES</v>
          </cell>
          <cell r="C109">
            <v>69434128</v>
          </cell>
          <cell r="D109">
            <v>0</v>
          </cell>
          <cell r="E109">
            <v>69434128</v>
          </cell>
          <cell r="F109">
            <v>14395444</v>
          </cell>
          <cell r="G109">
            <v>14395444</v>
          </cell>
          <cell r="H109">
            <v>1028246</v>
          </cell>
          <cell r="I109">
            <v>1028246</v>
          </cell>
          <cell r="J109">
            <v>1028246</v>
          </cell>
          <cell r="K109">
            <v>1028246</v>
          </cell>
          <cell r="L109">
            <v>0</v>
          </cell>
          <cell r="M109">
            <v>0</v>
          </cell>
        </row>
        <row r="110">
          <cell r="A110" t="str">
            <v>A030402</v>
          </cell>
          <cell r="B110" t="str">
            <v>PRESTACIONES SOCIALES RELACIONADAS CON EL EMPLEO</v>
          </cell>
          <cell r="C110">
            <v>69434128</v>
          </cell>
          <cell r="D110">
            <v>0</v>
          </cell>
          <cell r="E110">
            <v>69434128</v>
          </cell>
          <cell r="F110">
            <v>14395444</v>
          </cell>
          <cell r="G110">
            <v>14395444</v>
          </cell>
          <cell r="H110">
            <v>1028246</v>
          </cell>
          <cell r="I110">
            <v>1028246</v>
          </cell>
          <cell r="J110">
            <v>1028246</v>
          </cell>
          <cell r="K110">
            <v>1028246</v>
          </cell>
          <cell r="L110">
            <v>0</v>
          </cell>
          <cell r="M110">
            <v>0</v>
          </cell>
        </row>
        <row r="111">
          <cell r="A111" t="str">
            <v>A030402001</v>
          </cell>
          <cell r="B111" t="str">
            <v>MESADAS PENSIONALES</v>
          </cell>
          <cell r="C111">
            <v>14410146</v>
          </cell>
          <cell r="D111">
            <v>0</v>
          </cell>
          <cell r="E111">
            <v>14410146</v>
          </cell>
          <cell r="F111">
            <v>14395444</v>
          </cell>
          <cell r="G111">
            <v>14395444</v>
          </cell>
          <cell r="H111">
            <v>1028246</v>
          </cell>
          <cell r="I111">
            <v>1028246</v>
          </cell>
          <cell r="J111">
            <v>1028246</v>
          </cell>
          <cell r="K111">
            <v>1028246</v>
          </cell>
          <cell r="L111">
            <v>0</v>
          </cell>
          <cell r="M111">
            <v>0</v>
          </cell>
        </row>
        <row r="112">
          <cell r="A112" t="str">
            <v>A030402004</v>
          </cell>
          <cell r="B112" t="str">
            <v>AUXILIO FUNERARIO</v>
          </cell>
          <cell r="C112">
            <v>8234882</v>
          </cell>
          <cell r="D112">
            <v>0</v>
          </cell>
          <cell r="E112">
            <v>8234882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A030402006</v>
          </cell>
          <cell r="B113" t="str">
            <v>AUXILIO SINDICAL ( NO DE PENSIONES)</v>
          </cell>
          <cell r="C113">
            <v>46789100</v>
          </cell>
          <cell r="D113">
            <v>0</v>
          </cell>
          <cell r="E113">
            <v>46789100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A0306</v>
          </cell>
          <cell r="B114" t="str">
            <v>A INSTITUCIONES SIN ÁNIMO DE LUCRO QUE SIRVEN A LOS HOGARES</v>
          </cell>
          <cell r="C114">
            <v>98907815</v>
          </cell>
          <cell r="D114">
            <v>0</v>
          </cell>
          <cell r="E114">
            <v>98907815</v>
          </cell>
          <cell r="F114">
            <v>92000000</v>
          </cell>
          <cell r="G114">
            <v>92000000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A030601</v>
          </cell>
          <cell r="B115" t="str">
            <v>A INSTITUCIONES SIN ÁNIMO DE LUCRO QUE SIRVEN A LOS HOGARES</v>
          </cell>
          <cell r="C115">
            <v>98907815</v>
          </cell>
          <cell r="D115">
            <v>0</v>
          </cell>
          <cell r="E115">
            <v>98907815</v>
          </cell>
          <cell r="F115">
            <v>92000000</v>
          </cell>
          <cell r="G115">
            <v>92000000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A08</v>
          </cell>
          <cell r="B116" t="str">
            <v>GASTOS POR TRIBUTOS , MULTAS, SANCIONES E INTERESES DE MORA</v>
          </cell>
          <cell r="C116">
            <v>220782828</v>
          </cell>
          <cell r="D116">
            <v>0</v>
          </cell>
          <cell r="E116">
            <v>220782828</v>
          </cell>
          <cell r="F116">
            <v>5310000</v>
          </cell>
          <cell r="G116">
            <v>5310000</v>
          </cell>
          <cell r="H116">
            <v>5310000</v>
          </cell>
          <cell r="I116">
            <v>5310000</v>
          </cell>
          <cell r="J116">
            <v>5310000</v>
          </cell>
          <cell r="K116">
            <v>5310000</v>
          </cell>
          <cell r="L116">
            <v>5310000</v>
          </cell>
          <cell r="M116">
            <v>5310000</v>
          </cell>
        </row>
        <row r="117">
          <cell r="A117" t="str">
            <v>A0801</v>
          </cell>
          <cell r="B117" t="str">
            <v>IMPUESTOS</v>
          </cell>
          <cell r="C117">
            <v>204782828</v>
          </cell>
          <cell r="D117">
            <v>0</v>
          </cell>
          <cell r="E117">
            <v>204782828</v>
          </cell>
          <cell r="F117">
            <v>5310000</v>
          </cell>
          <cell r="G117">
            <v>5310000</v>
          </cell>
          <cell r="H117">
            <v>5310000</v>
          </cell>
          <cell r="I117">
            <v>5310000</v>
          </cell>
          <cell r="J117">
            <v>5310000</v>
          </cell>
          <cell r="K117">
            <v>5310000</v>
          </cell>
          <cell r="L117">
            <v>5310000</v>
          </cell>
          <cell r="M117">
            <v>5310000</v>
          </cell>
        </row>
        <row r="118">
          <cell r="A118" t="str">
            <v>A080101</v>
          </cell>
          <cell r="B118" t="str">
            <v>IMPUESTOS NACIONALES</v>
          </cell>
          <cell r="C118">
            <v>196203000</v>
          </cell>
          <cell r="D118">
            <v>0</v>
          </cell>
          <cell r="E118">
            <v>196203000</v>
          </cell>
          <cell r="F118">
            <v>5310000</v>
          </cell>
          <cell r="G118">
            <v>5310000</v>
          </cell>
          <cell r="H118">
            <v>5310000</v>
          </cell>
          <cell r="I118">
            <v>5310000</v>
          </cell>
          <cell r="J118">
            <v>5310000</v>
          </cell>
          <cell r="K118">
            <v>5310000</v>
          </cell>
          <cell r="L118">
            <v>5310000</v>
          </cell>
          <cell r="M118">
            <v>5310000</v>
          </cell>
        </row>
        <row r="119">
          <cell r="A119" t="str">
            <v>A080101001</v>
          </cell>
          <cell r="B119" t="str">
            <v>IMPUESTOS SOBRE LA RENTA Y COMPLEMENTARIOS</v>
          </cell>
          <cell r="C119">
            <v>196203000</v>
          </cell>
          <cell r="D119">
            <v>0</v>
          </cell>
          <cell r="E119">
            <v>196203000</v>
          </cell>
          <cell r="F119">
            <v>5310000</v>
          </cell>
          <cell r="G119">
            <v>5310000</v>
          </cell>
          <cell r="H119">
            <v>5310000</v>
          </cell>
          <cell r="I119">
            <v>5310000</v>
          </cell>
          <cell r="J119">
            <v>5310000</v>
          </cell>
          <cell r="K119">
            <v>5310000</v>
          </cell>
          <cell r="L119">
            <v>5310000</v>
          </cell>
          <cell r="M119">
            <v>5310000</v>
          </cell>
        </row>
        <row r="120">
          <cell r="A120" t="str">
            <v>A080102</v>
          </cell>
          <cell r="B120" t="str">
            <v>IMPUESTOS TERRITORIALES</v>
          </cell>
          <cell r="C120">
            <v>8579828</v>
          </cell>
          <cell r="D120">
            <v>0</v>
          </cell>
          <cell r="E120">
            <v>8579828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A080102001</v>
          </cell>
          <cell r="B121" t="str">
            <v>IMPUESTO PREDIAL Y SOBRETASA AMBIENTAL</v>
          </cell>
          <cell r="C121">
            <v>8286286</v>
          </cell>
          <cell r="D121">
            <v>0</v>
          </cell>
          <cell r="E121">
            <v>8286286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A080102006</v>
          </cell>
          <cell r="B122" t="str">
            <v>IMPUESTO SOBRE VEHÍCULOS AUTOMOTORES</v>
          </cell>
          <cell r="C122">
            <v>293542</v>
          </cell>
          <cell r="D122">
            <v>0</v>
          </cell>
          <cell r="E122">
            <v>293542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A0804</v>
          </cell>
          <cell r="B123" t="str">
            <v>CONTRIBUCIONES</v>
          </cell>
          <cell r="C123">
            <v>16000000</v>
          </cell>
          <cell r="D123">
            <v>0</v>
          </cell>
          <cell r="E123">
            <v>16000000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A080401</v>
          </cell>
          <cell r="B124" t="str">
            <v>CUOTA DE FISCALIZACIÓN Y AUDITAJE</v>
          </cell>
          <cell r="C124">
            <v>16000000</v>
          </cell>
          <cell r="D124">
            <v>0</v>
          </cell>
          <cell r="E124">
            <v>16000000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B</v>
          </cell>
          <cell r="B125" t="str">
            <v>GASTOS DE OPERACIÓN COMERCIAL</v>
          </cell>
          <cell r="C125">
            <v>5458560422</v>
          </cell>
          <cell r="D125">
            <v>-817964047</v>
          </cell>
          <cell r="E125">
            <v>4640596375</v>
          </cell>
          <cell r="F125">
            <v>2598703482</v>
          </cell>
          <cell r="G125">
            <v>2598703482</v>
          </cell>
          <cell r="H125">
            <v>1825916128.4099998</v>
          </cell>
          <cell r="I125">
            <v>1825916128.4099998</v>
          </cell>
          <cell r="J125">
            <v>972087857.82999992</v>
          </cell>
          <cell r="K125">
            <v>972087857.82999992</v>
          </cell>
          <cell r="L125">
            <v>785256686.24000001</v>
          </cell>
          <cell r="M125">
            <v>785256686.24000001</v>
          </cell>
        </row>
        <row r="126">
          <cell r="A126" t="str">
            <v>B05</v>
          </cell>
          <cell r="B126" t="str">
            <v>GASTOS DE COMERCIALIZACIÓN Y PRODUCCIÓN</v>
          </cell>
          <cell r="C126">
            <v>5458560422</v>
          </cell>
          <cell r="D126">
            <v>-817964047</v>
          </cell>
          <cell r="E126">
            <v>4640596375</v>
          </cell>
          <cell r="F126">
            <v>2598703482</v>
          </cell>
          <cell r="G126">
            <v>2598703482</v>
          </cell>
          <cell r="H126">
            <v>1825916128.4099998</v>
          </cell>
          <cell r="I126">
            <v>1825916128.4099998</v>
          </cell>
          <cell r="J126">
            <v>972087857.82999992</v>
          </cell>
          <cell r="K126">
            <v>972087857.82999992</v>
          </cell>
          <cell r="L126">
            <v>785256686.24000001</v>
          </cell>
          <cell r="M126">
            <v>785256686.24000001</v>
          </cell>
        </row>
        <row r="127">
          <cell r="A127" t="str">
            <v>B0501</v>
          </cell>
          <cell r="B127" t="str">
            <v>GASTOS DE COMERCIALIZACIÓN Y PRODUCCIÓN</v>
          </cell>
          <cell r="C127">
            <v>5458560422</v>
          </cell>
          <cell r="D127">
            <v>-817964047</v>
          </cell>
          <cell r="E127">
            <v>4640596375</v>
          </cell>
          <cell r="F127">
            <v>2598703482</v>
          </cell>
          <cell r="G127">
            <v>2598703482</v>
          </cell>
          <cell r="H127">
            <v>1825916128.4099998</v>
          </cell>
          <cell r="I127">
            <v>1825916128.4099998</v>
          </cell>
          <cell r="J127">
            <v>972087857.82999992</v>
          </cell>
          <cell r="K127">
            <v>972087857.82999992</v>
          </cell>
          <cell r="L127">
            <v>785256686.24000001</v>
          </cell>
          <cell r="M127">
            <v>785256686.24000001</v>
          </cell>
        </row>
        <row r="128">
          <cell r="A128" t="str">
            <v>B050101</v>
          </cell>
          <cell r="B128" t="str">
            <v>MATERIALES Y SUMINISTROS</v>
          </cell>
          <cell r="C128">
            <v>4031836971</v>
          </cell>
          <cell r="D128">
            <v>-731240596</v>
          </cell>
          <cell r="E128">
            <v>3300596375</v>
          </cell>
          <cell r="F128">
            <v>1730000596</v>
          </cell>
          <cell r="G128">
            <v>1730000596</v>
          </cell>
          <cell r="H128">
            <v>1074277757.6500001</v>
          </cell>
          <cell r="I128">
            <v>1074277757.6500001</v>
          </cell>
          <cell r="J128">
            <v>862566968</v>
          </cell>
          <cell r="K128">
            <v>862566968</v>
          </cell>
          <cell r="L128">
            <v>703189650.40999997</v>
          </cell>
          <cell r="M128">
            <v>703189650.40999997</v>
          </cell>
        </row>
        <row r="129">
          <cell r="A129" t="str">
            <v>B050101000</v>
          </cell>
          <cell r="B129" t="str">
            <v>AGRICULTURA, SILVICULTURA Y PRODUCTOS DE LA PESCA</v>
          </cell>
          <cell r="C129">
            <v>341360</v>
          </cell>
          <cell r="D129">
            <v>0</v>
          </cell>
          <cell r="E129">
            <v>341360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B050101000001</v>
          </cell>
          <cell r="B130" t="str">
            <v>PRODUCTOS DE LA AGRICULTURA Y LA HORTICULTURA</v>
          </cell>
          <cell r="C130">
            <v>341360</v>
          </cell>
          <cell r="D130">
            <v>0</v>
          </cell>
          <cell r="E130">
            <v>341360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B05010100000103</v>
          </cell>
          <cell r="B131" t="str">
            <v>FRUTAS Y NUECES</v>
          </cell>
          <cell r="C131">
            <v>100400</v>
          </cell>
          <cell r="D131">
            <v>0</v>
          </cell>
          <cell r="E131">
            <v>100400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B05010100000106</v>
          </cell>
          <cell r="B132" t="str">
            <v>PLANTAS AROMÁTICAS, BEBESTIBLES Y ESPECIAS</v>
          </cell>
          <cell r="C132">
            <v>240960</v>
          </cell>
          <cell r="D132">
            <v>0</v>
          </cell>
          <cell r="E132">
            <v>240960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B050101002</v>
          </cell>
          <cell r="B133" t="str">
            <v>PRODUCTOS ALIMENTICIOS, BEBIDAS Y TABACO; TEXTILES, PRENDAS DE VESTIR Y PRODUCTOS DE CUERO</v>
          </cell>
          <cell r="C133">
            <v>1669484247</v>
          </cell>
          <cell r="D133">
            <v>-316219472</v>
          </cell>
          <cell r="E133">
            <v>1353264775</v>
          </cell>
          <cell r="F133">
            <v>652979472</v>
          </cell>
          <cell r="G133">
            <v>652979472</v>
          </cell>
          <cell r="H133">
            <v>377107831.69999999</v>
          </cell>
          <cell r="I133">
            <v>377107831.69999999</v>
          </cell>
          <cell r="J133">
            <v>273461432.68000001</v>
          </cell>
          <cell r="K133">
            <v>273461432.68000001</v>
          </cell>
          <cell r="L133">
            <v>232205451.78999999</v>
          </cell>
          <cell r="M133">
            <v>232205451.78999999</v>
          </cell>
        </row>
        <row r="134">
          <cell r="A134" t="str">
            <v>B050101002001</v>
          </cell>
          <cell r="B134" t="str">
            <v>CARNE, PESCADO, FRUTAS, HORTALIZAS, ACEITES Y GRASAS</v>
          </cell>
          <cell r="C134">
            <v>240960</v>
          </cell>
          <cell r="D134">
            <v>0</v>
          </cell>
          <cell r="E134">
            <v>240960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B05010100200101</v>
          </cell>
          <cell r="B135" t="str">
            <v>CARNE Y PRODUCTOS CÁRNICOS</v>
          </cell>
          <cell r="C135">
            <v>240960</v>
          </cell>
          <cell r="D135">
            <v>0</v>
          </cell>
          <cell r="E135">
            <v>240960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B050101002002</v>
          </cell>
          <cell r="B136" t="str">
            <v>PRODUCTOS LÁCTEOS Y OVOPRODUCTOS</v>
          </cell>
          <cell r="C136">
            <v>240960</v>
          </cell>
          <cell r="D136">
            <v>0</v>
          </cell>
          <cell r="E136">
            <v>240960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B050101002003</v>
          </cell>
          <cell r="B137" t="str">
            <v>PRODUCTOS DE MOLINERÍA, ALMIDONES Y PRODUCTOS DERIVADOS DEL ALMIDÓN; OTROS PRODUCTOS ALIMENTICIOS</v>
          </cell>
          <cell r="C137">
            <v>14857220</v>
          </cell>
          <cell r="D137">
            <v>0</v>
          </cell>
          <cell r="E137">
            <v>14857220</v>
          </cell>
          <cell r="F137">
            <v>14500000</v>
          </cell>
          <cell r="G137">
            <v>14500000</v>
          </cell>
          <cell r="H137">
            <v>3332255.39</v>
          </cell>
          <cell r="I137">
            <v>3332255.39</v>
          </cell>
          <cell r="J137">
            <v>3332255.39</v>
          </cell>
          <cell r="K137">
            <v>3332255.39</v>
          </cell>
          <cell r="L137">
            <v>1922016.79</v>
          </cell>
          <cell r="M137">
            <v>1922016.79</v>
          </cell>
        </row>
        <row r="138">
          <cell r="A138" t="str">
            <v>B05010100200304</v>
          </cell>
          <cell r="B138" t="str">
            <v>PRODUCTOS DE PANADERÍA</v>
          </cell>
          <cell r="C138">
            <v>357220</v>
          </cell>
          <cell r="D138">
            <v>0</v>
          </cell>
          <cell r="E138">
            <v>357220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B05010100200306</v>
          </cell>
          <cell r="B139" t="str">
            <v>CACAO, CHOCOLATE Y CONFITERÍA</v>
          </cell>
          <cell r="C139">
            <v>4500000</v>
          </cell>
          <cell r="D139">
            <v>0</v>
          </cell>
          <cell r="E139">
            <v>4500000</v>
          </cell>
          <cell r="F139">
            <v>4500000</v>
          </cell>
          <cell r="G139">
            <v>4500000</v>
          </cell>
          <cell r="H139">
            <v>821995</v>
          </cell>
          <cell r="I139">
            <v>821995</v>
          </cell>
          <cell r="J139">
            <v>821995</v>
          </cell>
          <cell r="K139">
            <v>821995</v>
          </cell>
          <cell r="L139">
            <v>0</v>
          </cell>
          <cell r="M139">
            <v>0</v>
          </cell>
        </row>
        <row r="140">
          <cell r="A140" t="str">
            <v>B05010100200308</v>
          </cell>
          <cell r="B140" t="str">
            <v>PRODUCTOS DEL CAFÉ</v>
          </cell>
          <cell r="C140">
            <v>10000000</v>
          </cell>
          <cell r="D140">
            <v>0</v>
          </cell>
          <cell r="E140">
            <v>10000000</v>
          </cell>
          <cell r="F140">
            <v>10000000</v>
          </cell>
          <cell r="G140">
            <v>10000000</v>
          </cell>
          <cell r="H140">
            <v>2510260.39</v>
          </cell>
          <cell r="I140">
            <v>2510260.39</v>
          </cell>
          <cell r="J140">
            <v>2510260.39</v>
          </cell>
          <cell r="K140">
            <v>2510260.39</v>
          </cell>
          <cell r="L140">
            <v>1922016.79</v>
          </cell>
          <cell r="M140">
            <v>1922016.79</v>
          </cell>
        </row>
        <row r="141">
          <cell r="A141" t="str">
            <v>B050101002004</v>
          </cell>
          <cell r="B141" t="str">
            <v>BEBIDAS</v>
          </cell>
          <cell r="C141">
            <v>301200</v>
          </cell>
          <cell r="D141">
            <v>0</v>
          </cell>
          <cell r="E141">
            <v>301200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B05010100200404</v>
          </cell>
          <cell r="B142" t="str">
            <v>BEBIDAS NO ALCOHÓLICAS; AGUAS MINERALES EMBOTELLADAS</v>
          </cell>
          <cell r="C142">
            <v>301200</v>
          </cell>
          <cell r="D142">
            <v>0</v>
          </cell>
          <cell r="E142">
            <v>301200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B050101002007</v>
          </cell>
          <cell r="B143" t="str">
            <v>ARTÍCULOS TEXTILES (EXCEPTO PRENDAS DE VESTIR)</v>
          </cell>
          <cell r="C143">
            <v>1503810032</v>
          </cell>
          <cell r="D143">
            <v>-303810032</v>
          </cell>
          <cell r="E143">
            <v>1200000000</v>
          </cell>
          <cell r="F143">
            <v>584930032</v>
          </cell>
          <cell r="G143">
            <v>584930032</v>
          </cell>
          <cell r="H143">
            <v>336432630.99000001</v>
          </cell>
          <cell r="I143">
            <v>336432630.99000001</v>
          </cell>
          <cell r="J143">
            <v>232786231.97</v>
          </cell>
          <cell r="K143">
            <v>232786231.97</v>
          </cell>
          <cell r="L143">
            <v>206624627</v>
          </cell>
          <cell r="M143">
            <v>206624627</v>
          </cell>
        </row>
        <row r="144">
          <cell r="A144" t="str">
            <v>B050101002008</v>
          </cell>
          <cell r="B144" t="str">
            <v>TEJIDO DE PUNTO O GANCHILLO; PRENDAS DE VESTIR</v>
          </cell>
          <cell r="C144">
            <v>144033875</v>
          </cell>
          <cell r="D144">
            <v>-12409440</v>
          </cell>
          <cell r="E144">
            <v>131624435</v>
          </cell>
          <cell r="F144">
            <v>47549440</v>
          </cell>
          <cell r="G144">
            <v>47549440</v>
          </cell>
          <cell r="H144">
            <v>33854949.32</v>
          </cell>
          <cell r="I144">
            <v>33854949.32</v>
          </cell>
          <cell r="J144">
            <v>33854949.32</v>
          </cell>
          <cell r="K144">
            <v>33854949.32</v>
          </cell>
          <cell r="L144">
            <v>20995196</v>
          </cell>
          <cell r="M144">
            <v>20995196</v>
          </cell>
        </row>
        <row r="145">
          <cell r="A145" t="str">
            <v>B05010100200802</v>
          </cell>
          <cell r="B145" t="str">
            <v xml:space="preserve">PRENDAS DE VESTIR (EXCEPTO </v>
          </cell>
          <cell r="C145">
            <v>144033875</v>
          </cell>
          <cell r="D145">
            <v>-12409440</v>
          </cell>
          <cell r="E145">
            <v>131624435</v>
          </cell>
          <cell r="F145">
            <v>47549440</v>
          </cell>
          <cell r="G145">
            <v>47549440</v>
          </cell>
          <cell r="H145">
            <v>33854949.32</v>
          </cell>
          <cell r="I145">
            <v>33854949.32</v>
          </cell>
          <cell r="J145">
            <v>33854949.32</v>
          </cell>
          <cell r="K145">
            <v>33854949.32</v>
          </cell>
          <cell r="L145">
            <v>20995196</v>
          </cell>
          <cell r="M145">
            <v>20995196</v>
          </cell>
        </row>
        <row r="146">
          <cell r="A146" t="str">
            <v>B050101002009</v>
          </cell>
          <cell r="B146" t="str">
            <v>CUERO Y PRODUCTOS DE CUERO; CALZADO</v>
          </cell>
          <cell r="C146">
            <v>6000000</v>
          </cell>
          <cell r="D146">
            <v>0</v>
          </cell>
          <cell r="E146">
            <v>6000000</v>
          </cell>
          <cell r="F146">
            <v>6000000</v>
          </cell>
          <cell r="G146">
            <v>6000000</v>
          </cell>
          <cell r="H146">
            <v>3487996</v>
          </cell>
          <cell r="I146">
            <v>3487996</v>
          </cell>
          <cell r="J146">
            <v>3487996</v>
          </cell>
          <cell r="K146">
            <v>3487996</v>
          </cell>
          <cell r="L146">
            <v>2663612</v>
          </cell>
          <cell r="M146">
            <v>2663612</v>
          </cell>
        </row>
        <row r="147">
          <cell r="A147" t="str">
            <v>B05010100200902</v>
          </cell>
          <cell r="B147" t="str">
            <v xml:space="preserve">MALETAS, BOLSOS DE MANO Y </v>
          </cell>
          <cell r="C147">
            <v>6000000</v>
          </cell>
          <cell r="D147">
            <v>0</v>
          </cell>
          <cell r="E147">
            <v>6000000</v>
          </cell>
          <cell r="F147">
            <v>6000000</v>
          </cell>
          <cell r="G147">
            <v>6000000</v>
          </cell>
          <cell r="H147">
            <v>3487996</v>
          </cell>
          <cell r="I147">
            <v>3487996</v>
          </cell>
          <cell r="J147">
            <v>3487996</v>
          </cell>
          <cell r="K147">
            <v>3487996</v>
          </cell>
          <cell r="L147">
            <v>2663612</v>
          </cell>
          <cell r="M147">
            <v>2663612</v>
          </cell>
        </row>
        <row r="148">
          <cell r="A148" t="str">
            <v>B050101003</v>
          </cell>
          <cell r="B148" t="str">
            <v>OTROS BIENES TRANSPORTABLES (EXCEPTO PRODUCTOS METÁLICOS, MAQUINARIA Y EQUIPO)</v>
          </cell>
          <cell r="C148">
            <v>2360931364</v>
          </cell>
          <cell r="D148">
            <v>-415021124</v>
          </cell>
          <cell r="E148">
            <v>1945910240</v>
          </cell>
          <cell r="F148">
            <v>1077021124</v>
          </cell>
          <cell r="G148">
            <v>1077021124</v>
          </cell>
          <cell r="H148">
            <v>697169925.95000005</v>
          </cell>
          <cell r="I148">
            <v>697169925.95000005</v>
          </cell>
          <cell r="J148">
            <v>589105535.31999993</v>
          </cell>
          <cell r="K148">
            <v>589105535.31999993</v>
          </cell>
          <cell r="L148">
            <v>470984198.62</v>
          </cell>
          <cell r="M148">
            <v>470984198.62</v>
          </cell>
        </row>
        <row r="149">
          <cell r="A149" t="str">
            <v>B050101003001</v>
          </cell>
          <cell r="B149" t="str">
            <v xml:space="preserve">PRODUCTOS DE MADERA, CORCHO, </v>
          </cell>
          <cell r="C149">
            <v>1880753293</v>
          </cell>
          <cell r="D149">
            <v>-413753293</v>
          </cell>
          <cell r="E149">
            <v>1467000000</v>
          </cell>
          <cell r="F149">
            <v>752233293</v>
          </cell>
          <cell r="G149">
            <v>752233293</v>
          </cell>
          <cell r="H149">
            <v>503902234.81999999</v>
          </cell>
          <cell r="I149">
            <v>503902234.81999999</v>
          </cell>
          <cell r="J149">
            <v>432846807.81999999</v>
          </cell>
          <cell r="K149">
            <v>432846807.81999999</v>
          </cell>
          <cell r="L149">
            <v>361297450.42000002</v>
          </cell>
          <cell r="M149">
            <v>361297450.42000002</v>
          </cell>
        </row>
        <row r="150">
          <cell r="A150" t="str">
            <v>B050101003002</v>
          </cell>
          <cell r="B150" t="str">
            <v>PASTA O PULPA, PAPEL Y PRODUCTOS DE PAPEL; IMPRESOS Y ARTÍCULOS RELACIONADOS</v>
          </cell>
          <cell r="C150">
            <v>10000000</v>
          </cell>
          <cell r="D150">
            <v>0</v>
          </cell>
          <cell r="E150">
            <v>10000000</v>
          </cell>
          <cell r="F150">
            <v>500000</v>
          </cell>
          <cell r="G150">
            <v>500000</v>
          </cell>
          <cell r="H150">
            <v>120480</v>
          </cell>
          <cell r="I150">
            <v>120480</v>
          </cell>
          <cell r="J150">
            <v>120480</v>
          </cell>
          <cell r="K150">
            <v>120480</v>
          </cell>
          <cell r="L150">
            <v>50200</v>
          </cell>
          <cell r="M150">
            <v>50200</v>
          </cell>
        </row>
        <row r="151">
          <cell r="A151" t="str">
            <v>B05010100300201</v>
          </cell>
          <cell r="B151" t="str">
            <v>PASTA DE PAPEL, PAPEL Y CARTÓN</v>
          </cell>
          <cell r="C151">
            <v>9500000</v>
          </cell>
          <cell r="D151">
            <v>0</v>
          </cell>
          <cell r="E151">
            <v>9500000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B05010100300202</v>
          </cell>
          <cell r="B152" t="str">
            <v>LIBROS IMPRESOS</v>
          </cell>
          <cell r="C152">
            <v>500000</v>
          </cell>
          <cell r="D152">
            <v>0</v>
          </cell>
          <cell r="E152">
            <v>500000</v>
          </cell>
          <cell r="F152">
            <v>500000</v>
          </cell>
          <cell r="G152">
            <v>500000</v>
          </cell>
          <cell r="H152">
            <v>120480</v>
          </cell>
          <cell r="I152">
            <v>120480</v>
          </cell>
          <cell r="J152">
            <v>120480</v>
          </cell>
          <cell r="K152">
            <v>120480</v>
          </cell>
          <cell r="L152">
            <v>50200</v>
          </cell>
          <cell r="M152">
            <v>50200</v>
          </cell>
        </row>
        <row r="153">
          <cell r="A153" t="str">
            <v>B050101003003</v>
          </cell>
          <cell r="B153" t="str">
            <v>PRODUCTOS DE HORNOS DE COQUE; PRODUCTOS DE REFINACIÓN DE PETRÓLEO Y COMBUSTIBLE NUCLEAR</v>
          </cell>
          <cell r="C153">
            <v>200000</v>
          </cell>
          <cell r="D153">
            <v>0</v>
          </cell>
          <cell r="E153">
            <v>200000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B05010100300304</v>
          </cell>
          <cell r="B154" t="str">
            <v>GAS DE PETRÓLEO Y OTROS HIDROCARBUROS GASEOSOS (EXCEPTO GAS NATURAL)</v>
          </cell>
          <cell r="C154">
            <v>200000</v>
          </cell>
          <cell r="D154">
            <v>0</v>
          </cell>
          <cell r="E154">
            <v>200000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B050101003004</v>
          </cell>
          <cell r="B155" t="str">
            <v>QUÍMICOS BÁSICOS</v>
          </cell>
          <cell r="C155">
            <v>200000</v>
          </cell>
          <cell r="D155">
            <v>0</v>
          </cell>
          <cell r="E155">
            <v>200000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B05010100300402</v>
          </cell>
          <cell r="B156" t="str">
            <v>PRODUCTOS QUÍMICOS INORGÁNICOS BÁSICOS N.C.P.</v>
          </cell>
          <cell r="C156">
            <v>200000</v>
          </cell>
          <cell r="D156">
            <v>0</v>
          </cell>
          <cell r="E156">
            <v>200000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B050101003005</v>
          </cell>
          <cell r="B157" t="str">
            <v>OTROS PRODUCTOS QUÍMICOS; FIBRAS ARTIFICIALES (O FIBRAS INDUSTRIALES HECHAS POR EL HOMBRE)</v>
          </cell>
          <cell r="C157">
            <v>100000</v>
          </cell>
          <cell r="D157">
            <v>0</v>
          </cell>
          <cell r="E157">
            <v>100000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B05010100300505</v>
          </cell>
          <cell r="B158" t="str">
            <v>FIBRAS TEXTILES MANUFACTURADAS</v>
          </cell>
          <cell r="C158">
            <v>100000</v>
          </cell>
          <cell r="D158">
            <v>0</v>
          </cell>
          <cell r="E158">
            <v>100000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B050101003006</v>
          </cell>
          <cell r="B159" t="str">
            <v>PRODUCTOS DE CAUCHO Y PLÁSTICO</v>
          </cell>
          <cell r="C159">
            <v>410240</v>
          </cell>
          <cell r="D159">
            <v>0</v>
          </cell>
          <cell r="E159">
            <v>410240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B05010100300603</v>
          </cell>
          <cell r="B160" t="str">
            <v>SEMIMANUFACTURAS DE PLÁSTICO</v>
          </cell>
          <cell r="C160">
            <v>150000</v>
          </cell>
          <cell r="D160">
            <v>0</v>
          </cell>
          <cell r="E160">
            <v>150000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B05010100300609</v>
          </cell>
          <cell r="B161" t="str">
            <v>OTROS PRODUCTOS PLASTICOS</v>
          </cell>
          <cell r="C161">
            <v>260240</v>
          </cell>
          <cell r="D161">
            <v>0</v>
          </cell>
          <cell r="E161">
            <v>260240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B050101003007</v>
          </cell>
          <cell r="B162" t="str">
            <v>VIDRIO Y PRODUCTOS DE VIDRIO Y OTROS PRODUCTOS NO METÁLICOS N.C.P.</v>
          </cell>
          <cell r="C162">
            <v>187746771</v>
          </cell>
          <cell r="D162">
            <v>253229</v>
          </cell>
          <cell r="E162">
            <v>188000000</v>
          </cell>
          <cell r="F162">
            <v>182206771</v>
          </cell>
          <cell r="G162">
            <v>182206771</v>
          </cell>
          <cell r="H162">
            <v>95252088.930000007</v>
          </cell>
          <cell r="I162">
            <v>95252088.930000007</v>
          </cell>
          <cell r="J162">
            <v>58243125.299999997</v>
          </cell>
          <cell r="K162">
            <v>58243125.299999997</v>
          </cell>
          <cell r="L162">
            <v>49956028</v>
          </cell>
          <cell r="M162">
            <v>49956028</v>
          </cell>
        </row>
        <row r="163">
          <cell r="A163" t="str">
            <v>B05010100300701</v>
          </cell>
          <cell r="B163" t="str">
            <v>VIDRIO Y PRODUCTOS DE VIDRIO</v>
          </cell>
          <cell r="C163">
            <v>5000000</v>
          </cell>
          <cell r="D163">
            <v>0</v>
          </cell>
          <cell r="E163">
            <v>5000000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B05010100300702</v>
          </cell>
          <cell r="B164" t="str">
            <v xml:space="preserve">ARTÍCULOS DE CERÁMICA NO </v>
          </cell>
          <cell r="C164">
            <v>182746771</v>
          </cell>
          <cell r="D164">
            <v>253229</v>
          </cell>
          <cell r="E164">
            <v>183000000</v>
          </cell>
          <cell r="F164">
            <v>182206771</v>
          </cell>
          <cell r="G164">
            <v>182206771</v>
          </cell>
          <cell r="H164">
            <v>95252088.930000007</v>
          </cell>
          <cell r="I164">
            <v>95252088.930000007</v>
          </cell>
          <cell r="J164">
            <v>58243125.299999997</v>
          </cell>
          <cell r="K164">
            <v>58243125.299999997</v>
          </cell>
          <cell r="L164">
            <v>49956028</v>
          </cell>
          <cell r="M164">
            <v>49956028</v>
          </cell>
        </row>
        <row r="165">
          <cell r="A165" t="str">
            <v>B050101003008</v>
          </cell>
          <cell r="B165" t="str">
            <v>MUEBLES; OTROS BIENES TRANSPORTABLES N.C.P.</v>
          </cell>
          <cell r="C165">
            <v>281521060</v>
          </cell>
          <cell r="D165">
            <v>-1521060</v>
          </cell>
          <cell r="E165">
            <v>280000000</v>
          </cell>
          <cell r="F165">
            <v>142081060</v>
          </cell>
          <cell r="G165">
            <v>142081060</v>
          </cell>
          <cell r="H165">
            <v>97895122.200000003</v>
          </cell>
          <cell r="I165">
            <v>97895122.200000003</v>
          </cell>
          <cell r="J165">
            <v>97895122.200000003</v>
          </cell>
          <cell r="K165">
            <v>97895122.200000003</v>
          </cell>
          <cell r="L165">
            <v>59680520.200000003</v>
          </cell>
          <cell r="M165">
            <v>59680520.200000003</v>
          </cell>
        </row>
        <row r="166">
          <cell r="A166" t="str">
            <v>B05010100300801</v>
          </cell>
          <cell r="B166" t="str">
            <v>MUEBLES</v>
          </cell>
          <cell r="C166">
            <v>120000000</v>
          </cell>
          <cell r="D166">
            <v>0</v>
          </cell>
          <cell r="E166">
            <v>120000000</v>
          </cell>
          <cell r="F166">
            <v>100400000</v>
          </cell>
          <cell r="G166">
            <v>100400000</v>
          </cell>
          <cell r="H166">
            <v>89189639.200000003</v>
          </cell>
          <cell r="I166">
            <v>89189639.200000003</v>
          </cell>
          <cell r="J166">
            <v>89189639.200000003</v>
          </cell>
          <cell r="K166">
            <v>89189639.200000003</v>
          </cell>
          <cell r="L166">
            <v>51429648.200000003</v>
          </cell>
          <cell r="M166">
            <v>51429648.200000003</v>
          </cell>
        </row>
        <row r="167">
          <cell r="A167" t="str">
            <v>B050101003008014</v>
          </cell>
          <cell r="B167" t="str">
            <v>OTROS MUEBLES N.C.P.</v>
          </cell>
          <cell r="C167">
            <v>120000000</v>
          </cell>
          <cell r="D167">
            <v>0</v>
          </cell>
          <cell r="E167">
            <v>120000000</v>
          </cell>
          <cell r="F167">
            <v>100400000</v>
          </cell>
          <cell r="G167">
            <v>100400000</v>
          </cell>
          <cell r="H167">
            <v>89189639.200000003</v>
          </cell>
          <cell r="I167">
            <v>89189639.200000003</v>
          </cell>
          <cell r="J167">
            <v>89189639.200000003</v>
          </cell>
          <cell r="K167">
            <v>89189639.200000003</v>
          </cell>
          <cell r="L167">
            <v>51429648.200000003</v>
          </cell>
          <cell r="M167">
            <v>51429648.200000003</v>
          </cell>
        </row>
        <row r="168">
          <cell r="A168" t="str">
            <v>B05010100300802</v>
          </cell>
          <cell r="B168" t="str">
            <v>JOYAS Y ARTÍCULOS CONEXOS</v>
          </cell>
          <cell r="C168">
            <v>150000000</v>
          </cell>
          <cell r="D168">
            <v>0</v>
          </cell>
          <cell r="E168">
            <v>150000000</v>
          </cell>
          <cell r="F168">
            <v>40160000</v>
          </cell>
          <cell r="G168">
            <v>40160000</v>
          </cell>
          <cell r="H168">
            <v>7184423</v>
          </cell>
          <cell r="I168">
            <v>7184423</v>
          </cell>
          <cell r="J168">
            <v>7184423</v>
          </cell>
          <cell r="K168">
            <v>7184423</v>
          </cell>
          <cell r="L168">
            <v>6729812</v>
          </cell>
          <cell r="M168">
            <v>6729812</v>
          </cell>
        </row>
        <row r="169">
          <cell r="A169" t="str">
            <v>B05010100300803</v>
          </cell>
          <cell r="B169" t="str">
            <v>INSTRUMENTOS MUSICALES</v>
          </cell>
          <cell r="C169">
            <v>5722880</v>
          </cell>
          <cell r="D169">
            <v>-722880</v>
          </cell>
          <cell r="E169">
            <v>5000000</v>
          </cell>
          <cell r="F169">
            <v>722880</v>
          </cell>
          <cell r="G169">
            <v>722880</v>
          </cell>
          <cell r="H169">
            <v>722880</v>
          </cell>
          <cell r="I169">
            <v>722880</v>
          </cell>
          <cell r="J169">
            <v>722880</v>
          </cell>
          <cell r="K169">
            <v>722880</v>
          </cell>
          <cell r="L169">
            <v>722880</v>
          </cell>
          <cell r="M169">
            <v>722880</v>
          </cell>
        </row>
        <row r="170">
          <cell r="A170" t="str">
            <v>B05010100300805</v>
          </cell>
          <cell r="B170" t="str">
            <v>JUEGOS Y JUGUETES</v>
          </cell>
          <cell r="C170">
            <v>5798180</v>
          </cell>
          <cell r="D170">
            <v>-798180</v>
          </cell>
          <cell r="E170">
            <v>5000000</v>
          </cell>
          <cell r="F170">
            <v>798180</v>
          </cell>
          <cell r="G170">
            <v>798180</v>
          </cell>
          <cell r="H170">
            <v>798180</v>
          </cell>
          <cell r="I170">
            <v>798180</v>
          </cell>
          <cell r="J170">
            <v>798180</v>
          </cell>
          <cell r="K170">
            <v>798180</v>
          </cell>
          <cell r="L170">
            <v>798180</v>
          </cell>
          <cell r="M170">
            <v>798180</v>
          </cell>
        </row>
        <row r="171">
          <cell r="A171" t="str">
            <v>B050101004</v>
          </cell>
          <cell r="B171" t="str">
            <v>PRODUCTOS METÁLICOS Y PAQUETES DE SOFTWARE</v>
          </cell>
          <cell r="C171">
            <v>1080000</v>
          </cell>
          <cell r="D171">
            <v>0</v>
          </cell>
          <cell r="E171">
            <v>1080000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B050101004002</v>
          </cell>
          <cell r="B172" t="str">
            <v>PRODUCTOS METÁLICOS ELABORADOS (EXCEPTO MAQUINARIA Y EQUIPO)</v>
          </cell>
          <cell r="C172">
            <v>500000</v>
          </cell>
          <cell r="D172">
            <v>0</v>
          </cell>
          <cell r="E172">
            <v>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B050101004006</v>
          </cell>
          <cell r="B173" t="str">
            <v>MAQUINARIA Y APARATOS ELÉCTRICOS</v>
          </cell>
          <cell r="C173">
            <v>580000</v>
          </cell>
          <cell r="D173">
            <v>0</v>
          </cell>
          <cell r="E173">
            <v>580000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B05010100400604</v>
          </cell>
          <cell r="B174" t="str">
            <v>ACUMULADORES, PILAS Y BATERÍAS PRIMARIAS Y SUS PARTES Y PIEZAS</v>
          </cell>
          <cell r="C174">
            <v>100000</v>
          </cell>
          <cell r="D174">
            <v>0</v>
          </cell>
          <cell r="E174">
            <v>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B05010100400605</v>
          </cell>
          <cell r="B175" t="str">
            <v>LÁMPARAS ELÉCTRICAS DE INCANDESCENCIA O DESCARGA; LÁMPARAS DE ARCO, EQUIPO PARA ALUMBRADO ELÉCTRICO; SUS PARTES Y PIEZAS</v>
          </cell>
          <cell r="C175">
            <v>100000</v>
          </cell>
          <cell r="D175">
            <v>0</v>
          </cell>
          <cell r="E175">
            <v>100000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B05010100400609</v>
          </cell>
          <cell r="B176" t="str">
            <v>OTRO EQUIPO ELÉCTRICO Y SUS PARTES Y PIEZAS</v>
          </cell>
          <cell r="C176">
            <v>380000</v>
          </cell>
          <cell r="D176">
            <v>0</v>
          </cell>
          <cell r="E176">
            <v>380000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B050102</v>
          </cell>
          <cell r="B177" t="str">
            <v>ADQUISICIÓN DE SERVICIOS</v>
          </cell>
          <cell r="C177">
            <v>1426723451</v>
          </cell>
          <cell r="D177">
            <v>-86723451</v>
          </cell>
          <cell r="E177">
            <v>1340000000</v>
          </cell>
          <cell r="F177">
            <v>868702886</v>
          </cell>
          <cell r="G177">
            <v>868702886</v>
          </cell>
          <cell r="H177">
            <v>751638370.75999999</v>
          </cell>
          <cell r="I177">
            <v>751638370.75999999</v>
          </cell>
          <cell r="J177">
            <v>109520889.83</v>
          </cell>
          <cell r="K177">
            <v>109520889.83</v>
          </cell>
          <cell r="L177">
            <v>82067035.829999998</v>
          </cell>
          <cell r="M177">
            <v>82067035.829999998</v>
          </cell>
        </row>
        <row r="178">
          <cell r="A178" t="str">
            <v>B050102005</v>
          </cell>
          <cell r="B178" t="str">
            <v>SERVICIOS DE LA CONSTRUCCIÓN</v>
          </cell>
          <cell r="C178">
            <v>2200000</v>
          </cell>
          <cell r="D178">
            <v>0</v>
          </cell>
          <cell r="E178">
            <v>2200000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B050102005004</v>
          </cell>
          <cell r="B179" t="str">
            <v>SERVICIOS DE CONSTRUCCIÓN</v>
          </cell>
          <cell r="C179">
            <v>2200000</v>
          </cell>
          <cell r="D179">
            <v>0</v>
          </cell>
          <cell r="E179">
            <v>2200000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B05010200500407</v>
          </cell>
          <cell r="B180" t="str">
            <v>SERVICIOS DE TERMINACIÓN Y ACABADOS DE EDIFICIOS</v>
          </cell>
          <cell r="C180">
            <v>2200000</v>
          </cell>
          <cell r="D180">
            <v>0</v>
          </cell>
          <cell r="E180">
            <v>2200000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B050102006</v>
          </cell>
          <cell r="B181" t="str">
            <v>SERVICIOS DE VENTA Y DE DISTRIBUCIÓN; ALOJAMIENTO; SERVICIOS DE SUMINISTRO DE COMIDAS Y BEBIDAS; SERVICIOS DE TRANSPORTE; Y SERVICIOS DE DISTRIBUCIÓN DE ELECTRICIDAD, GAS Y AGUA</v>
          </cell>
          <cell r="C181">
            <v>233000000</v>
          </cell>
          <cell r="D181">
            <v>-95000000</v>
          </cell>
          <cell r="E181">
            <v>138000000</v>
          </cell>
          <cell r="F181">
            <v>23776527</v>
          </cell>
          <cell r="G181">
            <v>23776527</v>
          </cell>
          <cell r="H181">
            <v>23575727</v>
          </cell>
          <cell r="I181">
            <v>23575727</v>
          </cell>
          <cell r="J181">
            <v>13535727</v>
          </cell>
          <cell r="K181">
            <v>13535727</v>
          </cell>
          <cell r="L181">
            <v>12235647</v>
          </cell>
          <cell r="M181">
            <v>12235647</v>
          </cell>
        </row>
        <row r="182">
          <cell r="A182" t="str">
            <v>B050102006003</v>
          </cell>
          <cell r="B182" t="str">
            <v>ALOJAMIENTO; SERVICIOS DE SUMINISTROS DE COMIDAS Y BEBIDAS</v>
          </cell>
          <cell r="C182">
            <v>3000000</v>
          </cell>
          <cell r="D182">
            <v>0</v>
          </cell>
          <cell r="E182">
            <v>3000000</v>
          </cell>
          <cell r="F182">
            <v>502000</v>
          </cell>
          <cell r="G182">
            <v>502000</v>
          </cell>
          <cell r="H182">
            <v>502000</v>
          </cell>
          <cell r="I182">
            <v>502000</v>
          </cell>
          <cell r="J182">
            <v>502000</v>
          </cell>
          <cell r="K182">
            <v>502000</v>
          </cell>
          <cell r="L182">
            <v>502000</v>
          </cell>
          <cell r="M182">
            <v>502000</v>
          </cell>
        </row>
        <row r="183">
          <cell r="A183" t="str">
            <v>B05010200600303</v>
          </cell>
          <cell r="B183" t="str">
            <v>SERVICIOS DE SUMINISTRO DE COMIDAS</v>
          </cell>
          <cell r="C183">
            <v>3000000</v>
          </cell>
          <cell r="D183">
            <v>0</v>
          </cell>
          <cell r="E183">
            <v>3000000</v>
          </cell>
          <cell r="F183">
            <v>502000</v>
          </cell>
          <cell r="G183">
            <v>502000</v>
          </cell>
          <cell r="H183">
            <v>502000</v>
          </cell>
          <cell r="I183">
            <v>502000</v>
          </cell>
          <cell r="J183">
            <v>502000</v>
          </cell>
          <cell r="K183">
            <v>502000</v>
          </cell>
          <cell r="L183">
            <v>502000</v>
          </cell>
          <cell r="M183">
            <v>502000</v>
          </cell>
        </row>
        <row r="184">
          <cell r="A184" t="str">
            <v>B050102006004</v>
          </cell>
          <cell r="B184" t="str">
            <v>SERVICIOS DE TRANSPORTE DE PASAJEROS</v>
          </cell>
          <cell r="C184">
            <v>5000000</v>
          </cell>
          <cell r="D184">
            <v>0</v>
          </cell>
          <cell r="E184">
            <v>5000000</v>
          </cell>
          <cell r="F184">
            <v>1305200</v>
          </cell>
          <cell r="G184">
            <v>1305200</v>
          </cell>
          <cell r="H184">
            <v>1104400</v>
          </cell>
          <cell r="I184">
            <v>1104400</v>
          </cell>
          <cell r="J184">
            <v>1104400</v>
          </cell>
          <cell r="K184">
            <v>1104400</v>
          </cell>
          <cell r="L184">
            <v>1104400</v>
          </cell>
          <cell r="M184">
            <v>1104400</v>
          </cell>
        </row>
        <row r="185">
          <cell r="A185" t="str">
            <v>B050102006005</v>
          </cell>
          <cell r="B185" t="str">
            <v>SERVICIOS DE TRANSPORTE DE CARGA</v>
          </cell>
          <cell r="C185">
            <v>210000000</v>
          </cell>
          <cell r="D185">
            <v>-100000000</v>
          </cell>
          <cell r="E185">
            <v>110000000</v>
          </cell>
          <cell r="F185">
            <v>10040000</v>
          </cell>
          <cell r="G185">
            <v>10040000</v>
          </cell>
          <cell r="H185">
            <v>10040000</v>
          </cell>
          <cell r="I185">
            <v>10040000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B05010200600501</v>
          </cell>
          <cell r="B186" t="str">
            <v>SERVICIOS DE TRANSPORTE DE CARGA POR VÍA TERRESTRE</v>
          </cell>
          <cell r="C186">
            <v>200000000</v>
          </cell>
          <cell r="D186">
            <v>-100000000</v>
          </cell>
          <cell r="E186">
            <v>100000000</v>
          </cell>
          <cell r="F186">
            <v>10040000</v>
          </cell>
          <cell r="G186">
            <v>10040000</v>
          </cell>
          <cell r="H186">
            <v>10040000</v>
          </cell>
          <cell r="I186">
            <v>10040000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B05010200600503</v>
          </cell>
          <cell r="B187" t="str">
            <v>SERVICIOS DE TRANSPORTE DE CARGA POR VÍA AÉREA O ESPACIAL</v>
          </cell>
          <cell r="C187">
            <v>10000000</v>
          </cell>
          <cell r="D187">
            <v>0</v>
          </cell>
          <cell r="E187">
            <v>10000000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B050102006009</v>
          </cell>
          <cell r="B188" t="str">
            <v>SERVICIOS DE DISTRIBUCIÓN DE ELECTRICIDAD, GAS Y AGUA (POR CUENTA PROPIA)</v>
          </cell>
          <cell r="C188">
            <v>15000000</v>
          </cell>
          <cell r="D188">
            <v>5000000</v>
          </cell>
          <cell r="E188">
            <v>20000000</v>
          </cell>
          <cell r="F188">
            <v>11929327</v>
          </cell>
          <cell r="G188">
            <v>11929327</v>
          </cell>
          <cell r="H188">
            <v>11929327</v>
          </cell>
          <cell r="I188">
            <v>11929327</v>
          </cell>
          <cell r="J188">
            <v>11929327</v>
          </cell>
          <cell r="K188">
            <v>11929327</v>
          </cell>
          <cell r="L188">
            <v>10629247</v>
          </cell>
          <cell r="M188">
            <v>10629247</v>
          </cell>
        </row>
        <row r="189">
          <cell r="A189" t="str">
            <v>B05010200600901</v>
          </cell>
          <cell r="B189" t="str">
            <v>SERVICIOS DE DISTRIBUCIÓN DE ELECTRICIDAD, Y SERVICIOS DE DISTRIBUCIÓN DE GAS (POR CUENTA PROPIA)</v>
          </cell>
          <cell r="C189">
            <v>15000000</v>
          </cell>
          <cell r="D189">
            <v>0</v>
          </cell>
          <cell r="E189">
            <v>15000000</v>
          </cell>
          <cell r="F189">
            <v>11633369</v>
          </cell>
          <cell r="G189">
            <v>11633369</v>
          </cell>
          <cell r="H189">
            <v>11633369</v>
          </cell>
          <cell r="I189">
            <v>11633369</v>
          </cell>
          <cell r="J189">
            <v>11633369</v>
          </cell>
          <cell r="K189">
            <v>11633369</v>
          </cell>
          <cell r="L189">
            <v>10333289</v>
          </cell>
          <cell r="M189">
            <v>10333289</v>
          </cell>
        </row>
        <row r="190">
          <cell r="A190" t="str">
            <v>B05010200600902</v>
          </cell>
          <cell r="B190" t="str">
            <v>SERVICIOS DE DISTRIBUCIÓN DE AGUA (POR CUENTA PROPIA)</v>
          </cell>
          <cell r="C190">
            <v>0</v>
          </cell>
          <cell r="D190">
            <v>5000000</v>
          </cell>
          <cell r="E190">
            <v>5000000</v>
          </cell>
          <cell r="F190">
            <v>295958</v>
          </cell>
          <cell r="G190">
            <v>295958</v>
          </cell>
          <cell r="H190">
            <v>295958</v>
          </cell>
          <cell r="I190">
            <v>295958</v>
          </cell>
          <cell r="J190">
            <v>295958</v>
          </cell>
          <cell r="K190">
            <v>295958</v>
          </cell>
          <cell r="L190">
            <v>295958</v>
          </cell>
          <cell r="M190">
            <v>295958</v>
          </cell>
        </row>
        <row r="191">
          <cell r="A191" t="str">
            <v>B050102007</v>
          </cell>
          <cell r="B191" t="str">
            <v>SERVICIOS FINANCIEROS Y SERVICIOS CONEXOS, SERVICIOS INMOBILIARIOS Y SERVICIOS DE LEASING</v>
          </cell>
          <cell r="C191">
            <v>848943716</v>
          </cell>
          <cell r="D191">
            <v>-39943716</v>
          </cell>
          <cell r="E191">
            <v>809000000</v>
          </cell>
          <cell r="F191">
            <v>576596952</v>
          </cell>
          <cell r="G191">
            <v>576596952</v>
          </cell>
          <cell r="H191">
            <v>576596951.75999999</v>
          </cell>
          <cell r="I191">
            <v>576596951.75999999</v>
          </cell>
          <cell r="J191">
            <v>59421486.829999998</v>
          </cell>
          <cell r="K191">
            <v>59421486.829999998</v>
          </cell>
          <cell r="L191">
            <v>34455521.829999998</v>
          </cell>
          <cell r="M191">
            <v>34455521.829999998</v>
          </cell>
        </row>
        <row r="192">
          <cell r="A192" t="str">
            <v>B050102007001</v>
          </cell>
          <cell r="B192" t="str">
            <v>SERVICIOS FINANCIEROS, EXCEPTO DE LA BANCA DE INVERSIÓN, SERVICIOS DE SEGUROS Y SERVICIOS DE PENSIONES</v>
          </cell>
          <cell r="C192">
            <v>3000000</v>
          </cell>
          <cell r="D192">
            <v>0</v>
          </cell>
          <cell r="E192">
            <v>3000000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 t="str">
            <v>B05010200700101</v>
          </cell>
          <cell r="B193" t="str">
            <v>SERVICIOS FINANCIEROS, EXCEPTO DE LA BANCA DE INVERSIÓN, SERVICIOS DE SEGUROS Y SERVICIOS DE PENSIONES</v>
          </cell>
          <cell r="C193">
            <v>3000000</v>
          </cell>
          <cell r="D193">
            <v>0</v>
          </cell>
          <cell r="E193">
            <v>3000000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B050102007001011</v>
          </cell>
          <cell r="B194" t="str">
            <v>SERVICIOS FINANCIEROS, EXCEPTO DE LA BANCA DE INVERSIÓN, SERVICIOS DE SEGUROS Y SERVICIOS DE PENSIONES</v>
          </cell>
          <cell r="C194">
            <v>3000000</v>
          </cell>
          <cell r="D194">
            <v>0</v>
          </cell>
          <cell r="E194">
            <v>3000000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B050102007002</v>
          </cell>
          <cell r="B195" t="str">
            <v xml:space="preserve">SERVICIOS INMOBILIARIOS </v>
          </cell>
          <cell r="C195">
            <v>839943716</v>
          </cell>
          <cell r="D195">
            <v>-39943716</v>
          </cell>
          <cell r="E195">
            <v>800000000</v>
          </cell>
          <cell r="F195">
            <v>576596952</v>
          </cell>
          <cell r="G195">
            <v>576596952</v>
          </cell>
          <cell r="H195">
            <v>576596951.75999999</v>
          </cell>
          <cell r="I195">
            <v>576596951.75999999</v>
          </cell>
          <cell r="J195">
            <v>59421486.829999998</v>
          </cell>
          <cell r="K195">
            <v>59421486.829999998</v>
          </cell>
          <cell r="L195">
            <v>34455521.829999998</v>
          </cell>
          <cell r="M195">
            <v>34455521.829999998</v>
          </cell>
        </row>
        <row r="196">
          <cell r="A196" t="str">
            <v>B05010200700201</v>
          </cell>
          <cell r="B196" t="str">
            <v>SERVICIOS INMOBILIARIOS RELATIVOS A BIENES RAÍCES PROPIOS O ARRENDADOS</v>
          </cell>
          <cell r="C196">
            <v>839943716</v>
          </cell>
          <cell r="D196">
            <v>-39943716</v>
          </cell>
          <cell r="E196">
            <v>800000000</v>
          </cell>
          <cell r="F196">
            <v>576596952</v>
          </cell>
          <cell r="G196">
            <v>576596952</v>
          </cell>
          <cell r="H196">
            <v>576596951.75999999</v>
          </cell>
          <cell r="I196">
            <v>576596951.75999999</v>
          </cell>
          <cell r="J196">
            <v>59421486.829999998</v>
          </cell>
          <cell r="K196">
            <v>59421486.829999998</v>
          </cell>
          <cell r="L196">
            <v>34455521.829999998</v>
          </cell>
          <cell r="M196">
            <v>34455521.829999998</v>
          </cell>
        </row>
        <row r="197">
          <cell r="A197" t="str">
            <v>B050102007002011</v>
          </cell>
          <cell r="B197" t="str">
            <v>SERVICIOS DE ALQUILER O ARRENDAMIENTO CON O SIN OPCIÓN DE COMPRA RELATIVOS A BIENES INMUEBLES PROPIOS O ARRENDADOS</v>
          </cell>
          <cell r="C197">
            <v>879887432</v>
          </cell>
          <cell r="D197">
            <v>-39943716</v>
          </cell>
          <cell r="E197">
            <v>839943716</v>
          </cell>
          <cell r="F197">
            <v>616540668</v>
          </cell>
          <cell r="G197">
            <v>616540668</v>
          </cell>
          <cell r="H197">
            <v>616540667.75999999</v>
          </cell>
          <cell r="I197">
            <v>616540667.75999999</v>
          </cell>
          <cell r="J197">
            <v>70732595.829999998</v>
          </cell>
          <cell r="K197">
            <v>70732595.829999998</v>
          </cell>
          <cell r="L197">
            <v>45766630.829999998</v>
          </cell>
          <cell r="M197">
            <v>45766630.829999998</v>
          </cell>
        </row>
        <row r="198">
          <cell r="A198" t="str">
            <v>B050102007003</v>
          </cell>
          <cell r="B198" t="str">
            <v>SERVICIOS DE ARRENDAMIENTO O ALQUILER SIN OPERARIO</v>
          </cell>
          <cell r="C198">
            <v>6000000</v>
          </cell>
          <cell r="D198">
            <v>0</v>
          </cell>
          <cell r="E198">
            <v>6000000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B05010200700303</v>
          </cell>
          <cell r="B199" t="str">
            <v>DERECHOS DE USO DE PRODUCTOS DE PROPIEDAD INTELECTUAL Y OTROS PRODUCTOS SIMILARES</v>
          </cell>
          <cell r="C199">
            <v>6000000</v>
          </cell>
          <cell r="D199">
            <v>0</v>
          </cell>
          <cell r="E199">
            <v>6000000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B050102007003039</v>
          </cell>
          <cell r="B200" t="str">
            <v>DERECHOS DE USO DE OTROS PRODUCTOS DE PROPIEDAD INTELECTUAL</v>
          </cell>
          <cell r="C200">
            <v>6000000</v>
          </cell>
          <cell r="D200">
            <v>0</v>
          </cell>
          <cell r="E200">
            <v>6000000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 t="str">
            <v>B050102008</v>
          </cell>
          <cell r="B201" t="str">
            <v>SERVICIOS PRESTADOS A LAS EMPRESAS Y SERVICIOS DE PRODUCCIÓN</v>
          </cell>
          <cell r="C201">
            <v>314079735</v>
          </cell>
          <cell r="D201">
            <v>48220265</v>
          </cell>
          <cell r="E201">
            <v>362300000</v>
          </cell>
          <cell r="F201">
            <v>259886565</v>
          </cell>
          <cell r="G201">
            <v>259886565</v>
          </cell>
          <cell r="H201">
            <v>145681565</v>
          </cell>
          <cell r="I201">
            <v>145681565</v>
          </cell>
          <cell r="J201">
            <v>30779549</v>
          </cell>
          <cell r="K201">
            <v>30779549</v>
          </cell>
          <cell r="L201">
            <v>29591740</v>
          </cell>
          <cell r="M201">
            <v>29591740</v>
          </cell>
        </row>
        <row r="202">
          <cell r="A202" t="str">
            <v>B050102008002</v>
          </cell>
          <cell r="B202" t="str">
            <v>SERVICIOS JURÍDICOS Y CONTABLES</v>
          </cell>
          <cell r="C202">
            <v>3000000</v>
          </cell>
          <cell r="D202">
            <v>0</v>
          </cell>
          <cell r="E202">
            <v>3000000</v>
          </cell>
          <cell r="F202">
            <v>1072674</v>
          </cell>
          <cell r="G202">
            <v>1072674</v>
          </cell>
          <cell r="H202">
            <v>1072674</v>
          </cell>
          <cell r="I202">
            <v>1072674</v>
          </cell>
          <cell r="J202">
            <v>1072674</v>
          </cell>
          <cell r="K202">
            <v>1072674</v>
          </cell>
          <cell r="L202">
            <v>1072674</v>
          </cell>
          <cell r="M202">
            <v>1072674</v>
          </cell>
        </row>
        <row r="203">
          <cell r="A203" t="str">
            <v>B05010200800201</v>
          </cell>
          <cell r="B203" t="str">
            <v>SERVICIOS JURÍDICOS</v>
          </cell>
          <cell r="C203">
            <v>3000000</v>
          </cell>
          <cell r="D203">
            <v>0</v>
          </cell>
          <cell r="E203">
            <v>3000000</v>
          </cell>
          <cell r="F203">
            <v>1072674</v>
          </cell>
          <cell r="G203">
            <v>1072674</v>
          </cell>
          <cell r="H203">
            <v>1072674</v>
          </cell>
          <cell r="I203">
            <v>1072674</v>
          </cell>
          <cell r="J203">
            <v>1072674</v>
          </cell>
          <cell r="K203">
            <v>1072674</v>
          </cell>
          <cell r="L203">
            <v>1072674</v>
          </cell>
          <cell r="M203">
            <v>1072674</v>
          </cell>
        </row>
        <row r="204">
          <cell r="A204" t="str">
            <v>B050102008003</v>
          </cell>
          <cell r="B204" t="str">
            <v>OTROS SERVICIOS PROFESIONALES, CIENTÍFICOS Y TÉCNICOS</v>
          </cell>
          <cell r="C204">
            <v>279596243</v>
          </cell>
          <cell r="D204">
            <v>50203757</v>
          </cell>
          <cell r="E204">
            <v>329800000</v>
          </cell>
          <cell r="F204">
            <v>254579491</v>
          </cell>
          <cell r="G204">
            <v>254579491</v>
          </cell>
          <cell r="H204">
            <v>140374491</v>
          </cell>
          <cell r="I204">
            <v>140374491</v>
          </cell>
          <cell r="J204">
            <v>25472475</v>
          </cell>
          <cell r="K204">
            <v>25472475</v>
          </cell>
          <cell r="L204">
            <v>24284666</v>
          </cell>
          <cell r="M204">
            <v>24284666</v>
          </cell>
        </row>
        <row r="205">
          <cell r="A205" t="str">
            <v>B05010200800309</v>
          </cell>
          <cell r="B205" t="str">
            <v>OTROS SERVICIOS PROFESIONALES Y TÉCNICOS N.C.P.</v>
          </cell>
          <cell r="C205">
            <v>324392486</v>
          </cell>
          <cell r="D205">
            <v>50203757</v>
          </cell>
          <cell r="E205">
            <v>374596243</v>
          </cell>
          <cell r="F205">
            <v>299375734</v>
          </cell>
          <cell r="G205">
            <v>299375734</v>
          </cell>
          <cell r="H205">
            <v>185170734</v>
          </cell>
          <cell r="I205">
            <v>185170734</v>
          </cell>
          <cell r="J205">
            <v>47736950</v>
          </cell>
          <cell r="K205">
            <v>47736950</v>
          </cell>
          <cell r="L205">
            <v>45361332</v>
          </cell>
          <cell r="M205">
            <v>45361332</v>
          </cell>
        </row>
        <row r="206">
          <cell r="A206" t="str">
            <v>B050102008004</v>
          </cell>
          <cell r="B206" t="str">
            <v>SERVICIOS DE TELECOMUNICACIONES, TRANSMISIÓN Y SUMINISTRO DE INFORMACIÓN</v>
          </cell>
          <cell r="C206">
            <v>9500000</v>
          </cell>
          <cell r="D206">
            <v>0</v>
          </cell>
          <cell r="E206">
            <v>9500000</v>
          </cell>
          <cell r="F206">
            <v>703035</v>
          </cell>
          <cell r="G206">
            <v>703035</v>
          </cell>
          <cell r="H206">
            <v>703035</v>
          </cell>
          <cell r="I206">
            <v>703035</v>
          </cell>
          <cell r="J206">
            <v>703035</v>
          </cell>
          <cell r="K206">
            <v>703035</v>
          </cell>
          <cell r="L206">
            <v>703035</v>
          </cell>
          <cell r="M206">
            <v>703035</v>
          </cell>
        </row>
        <row r="207">
          <cell r="A207" t="str">
            <v>B05010200800401</v>
          </cell>
          <cell r="B207" t="str">
            <v xml:space="preserve">SERVICIOS DE TELEFONÍA Y OTRAS </v>
          </cell>
          <cell r="C207">
            <v>3000000</v>
          </cell>
          <cell r="D207">
            <v>0</v>
          </cell>
          <cell r="E207">
            <v>3000000</v>
          </cell>
          <cell r="F207">
            <v>150104</v>
          </cell>
          <cell r="G207">
            <v>150104</v>
          </cell>
          <cell r="H207">
            <v>150104</v>
          </cell>
          <cell r="I207">
            <v>150104</v>
          </cell>
          <cell r="J207">
            <v>150104</v>
          </cell>
          <cell r="K207">
            <v>150104</v>
          </cell>
          <cell r="L207">
            <v>150104</v>
          </cell>
          <cell r="M207">
            <v>150104</v>
          </cell>
        </row>
        <row r="208">
          <cell r="A208" t="str">
            <v>B05010200800402</v>
          </cell>
          <cell r="B208" t="str">
            <v xml:space="preserve">SERVICIOS DE TELECOMUNICACIONES </v>
          </cell>
          <cell r="C208">
            <v>6500000</v>
          </cell>
          <cell r="D208">
            <v>0</v>
          </cell>
          <cell r="E208">
            <v>6500000</v>
          </cell>
          <cell r="F208">
            <v>552931</v>
          </cell>
          <cell r="G208">
            <v>552931</v>
          </cell>
          <cell r="H208">
            <v>552931</v>
          </cell>
          <cell r="I208">
            <v>552931</v>
          </cell>
          <cell r="J208">
            <v>552931</v>
          </cell>
          <cell r="K208">
            <v>552931</v>
          </cell>
          <cell r="L208">
            <v>552931</v>
          </cell>
          <cell r="M208">
            <v>552931</v>
          </cell>
        </row>
        <row r="209">
          <cell r="A209" t="str">
            <v>B050102008005</v>
          </cell>
          <cell r="B209" t="str">
            <v>SERVICIOS DE SOPORTE</v>
          </cell>
          <cell r="C209">
            <v>10000000</v>
          </cell>
          <cell r="D209">
            <v>0</v>
          </cell>
          <cell r="E209">
            <v>10000000</v>
          </cell>
          <cell r="F209">
            <v>1427393</v>
          </cell>
          <cell r="G209">
            <v>1427393</v>
          </cell>
          <cell r="H209">
            <v>1427393</v>
          </cell>
          <cell r="I209">
            <v>1427393</v>
          </cell>
          <cell r="J209">
            <v>1427393</v>
          </cell>
          <cell r="K209">
            <v>1427393</v>
          </cell>
          <cell r="L209">
            <v>1427393</v>
          </cell>
          <cell r="M209">
            <v>1427393</v>
          </cell>
        </row>
        <row r="210">
          <cell r="A210" t="str">
            <v>B05010200800502</v>
          </cell>
          <cell r="B210" t="str">
            <v>SERVICIOS DE INVESTIGACIÓN Y SEGURIDAD</v>
          </cell>
          <cell r="C210">
            <v>5000000</v>
          </cell>
          <cell r="D210">
            <v>0</v>
          </cell>
          <cell r="E210">
            <v>5000000</v>
          </cell>
          <cell r="F210">
            <v>423393</v>
          </cell>
          <cell r="G210">
            <v>423393</v>
          </cell>
          <cell r="H210">
            <v>423393</v>
          </cell>
          <cell r="I210">
            <v>423393</v>
          </cell>
          <cell r="J210">
            <v>423393</v>
          </cell>
          <cell r="K210">
            <v>423393</v>
          </cell>
          <cell r="L210">
            <v>423393</v>
          </cell>
          <cell r="M210">
            <v>423393</v>
          </cell>
        </row>
        <row r="211">
          <cell r="A211" t="str">
            <v>B05010200800503</v>
          </cell>
          <cell r="B211" t="str">
            <v>SERVICIOS DE LIMPIEZA</v>
          </cell>
          <cell r="C211">
            <v>5000000</v>
          </cell>
          <cell r="D211">
            <v>0</v>
          </cell>
          <cell r="E211">
            <v>5000000</v>
          </cell>
          <cell r="F211">
            <v>1004000</v>
          </cell>
          <cell r="G211">
            <v>1004000</v>
          </cell>
          <cell r="H211">
            <v>1004000</v>
          </cell>
          <cell r="I211">
            <v>1004000</v>
          </cell>
          <cell r="J211">
            <v>1004000</v>
          </cell>
          <cell r="K211">
            <v>1004000</v>
          </cell>
          <cell r="L211">
            <v>1004000</v>
          </cell>
          <cell r="M211">
            <v>1004000</v>
          </cell>
        </row>
        <row r="212">
          <cell r="A212" t="str">
            <v>B050102008007</v>
          </cell>
          <cell r="B212" t="str">
            <v>SERVICIOS DE MANTENIMIENTO, REPARACIÓN E INSTALACIÓN (EXCEPTO SERVICIOS DE CONSTRUCCIÓN)</v>
          </cell>
          <cell r="C212">
            <v>9983492</v>
          </cell>
          <cell r="D212">
            <v>-1983492</v>
          </cell>
          <cell r="E212">
            <v>8000000</v>
          </cell>
          <cell r="F212">
            <v>1983492</v>
          </cell>
          <cell r="G212">
            <v>1983492</v>
          </cell>
          <cell r="H212">
            <v>1983492</v>
          </cell>
          <cell r="I212">
            <v>1983492</v>
          </cell>
          <cell r="J212">
            <v>1983492</v>
          </cell>
          <cell r="K212">
            <v>1983492</v>
          </cell>
          <cell r="L212">
            <v>1983492</v>
          </cell>
          <cell r="M212">
            <v>1983492</v>
          </cell>
        </row>
        <row r="213">
          <cell r="A213" t="str">
            <v>B05010200800701</v>
          </cell>
          <cell r="B213" t="str">
            <v>SERVICIOS DE MANTENIMIENTO Y REPARACIÓN DE PRODUCTOS METÁLICOS ELABORADOS, MAQUINARIA Y EQUIPO</v>
          </cell>
          <cell r="C213">
            <v>5000000</v>
          </cell>
          <cell r="D213">
            <v>0</v>
          </cell>
          <cell r="E213">
            <v>5000000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B050102008007011</v>
          </cell>
          <cell r="B214" t="str">
            <v>SERVICIOS DE MANTENIMIENTO Y REPARACIÓN DE PRODUCTOS METÁLICOS ELABORADOS, EXCEPTO MAQUINARIA Y EQUIPO</v>
          </cell>
          <cell r="C214">
            <v>5000000</v>
          </cell>
          <cell r="D214">
            <v>0</v>
          </cell>
          <cell r="E214">
            <v>5000000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B05010200800702</v>
          </cell>
          <cell r="B215" t="str">
            <v>SERVICIOS DE REPARACIÓN DE OTROS BIENES</v>
          </cell>
          <cell r="C215">
            <v>4983492</v>
          </cell>
          <cell r="D215">
            <v>-1983492</v>
          </cell>
          <cell r="E215">
            <v>3000000</v>
          </cell>
          <cell r="F215">
            <v>1983492</v>
          </cell>
          <cell r="G215">
            <v>1983492</v>
          </cell>
          <cell r="H215">
            <v>1983492</v>
          </cell>
          <cell r="I215">
            <v>1983492</v>
          </cell>
          <cell r="J215">
            <v>1983492</v>
          </cell>
          <cell r="K215">
            <v>1983492</v>
          </cell>
          <cell r="L215">
            <v>1983492</v>
          </cell>
          <cell r="M215">
            <v>1983492</v>
          </cell>
        </row>
        <row r="216">
          <cell r="A216" t="str">
            <v>B050102008007029</v>
          </cell>
          <cell r="B216" t="str">
            <v>SERVICIOS DE MANTENIMIENTO Y REPARACIÓN DE OTROS BIENES N.C.P.</v>
          </cell>
          <cell r="C216">
            <v>4983492</v>
          </cell>
          <cell r="D216">
            <v>-1983492</v>
          </cell>
          <cell r="E216">
            <v>3000000</v>
          </cell>
          <cell r="F216">
            <v>1983492</v>
          </cell>
          <cell r="G216">
            <v>1983492</v>
          </cell>
          <cell r="H216">
            <v>1983492</v>
          </cell>
          <cell r="I216">
            <v>1983492</v>
          </cell>
          <cell r="J216">
            <v>1983492</v>
          </cell>
          <cell r="K216">
            <v>1983492</v>
          </cell>
          <cell r="L216">
            <v>1983492</v>
          </cell>
          <cell r="M216">
            <v>1983492</v>
          </cell>
        </row>
        <row r="217">
          <cell r="A217" t="str">
            <v>B050102008009</v>
          </cell>
          <cell r="B217" t="str">
            <v>OTROS SERVICIOS DE FABRICACIÓN; SERVICIOS DE EDICIÓN, IMPRESIÓN Y REPRODUCCIÓN; SERVICIOS DE RECUPERACIÓN DE MATERIALES</v>
          </cell>
          <cell r="C217">
            <v>2000000</v>
          </cell>
          <cell r="D217">
            <v>0</v>
          </cell>
          <cell r="E217">
            <v>2000000</v>
          </cell>
          <cell r="F217">
            <v>120480</v>
          </cell>
          <cell r="G217">
            <v>120480</v>
          </cell>
          <cell r="H217">
            <v>120480</v>
          </cell>
          <cell r="I217">
            <v>120480</v>
          </cell>
          <cell r="J217">
            <v>120480</v>
          </cell>
          <cell r="K217">
            <v>120480</v>
          </cell>
          <cell r="L217">
            <v>120480</v>
          </cell>
          <cell r="M217">
            <v>120480</v>
          </cell>
        </row>
        <row r="218">
          <cell r="A218" t="str">
            <v>B05010200800901</v>
          </cell>
          <cell r="B218" t="str">
            <v>SERVICIOS DE EDICIÓN, IMPRESIÓN Y REPRODUCCIÓN</v>
          </cell>
          <cell r="C218">
            <v>2000000</v>
          </cell>
          <cell r="D218">
            <v>0</v>
          </cell>
          <cell r="E218">
            <v>2000000</v>
          </cell>
          <cell r="F218">
            <v>120480</v>
          </cell>
          <cell r="G218">
            <v>120480</v>
          </cell>
          <cell r="H218">
            <v>120480</v>
          </cell>
          <cell r="I218">
            <v>120480</v>
          </cell>
          <cell r="J218">
            <v>120480</v>
          </cell>
          <cell r="K218">
            <v>120480</v>
          </cell>
          <cell r="L218">
            <v>120480</v>
          </cell>
          <cell r="M218">
            <v>120480</v>
          </cell>
        </row>
        <row r="219">
          <cell r="A219" t="str">
            <v>B050102009</v>
          </cell>
          <cell r="B219" t="str">
            <v>SERVICIOS PARA LA COMUNIDAD, SOCIALES Y PERSONALES</v>
          </cell>
          <cell r="C219">
            <v>13500000</v>
          </cell>
          <cell r="D219">
            <v>0</v>
          </cell>
          <cell r="E219">
            <v>13500000</v>
          </cell>
          <cell r="F219">
            <v>1117412</v>
          </cell>
          <cell r="G219">
            <v>1117412</v>
          </cell>
          <cell r="H219">
            <v>1117412</v>
          </cell>
          <cell r="I219">
            <v>1117412</v>
          </cell>
          <cell r="J219">
            <v>1117412</v>
          </cell>
          <cell r="K219">
            <v>1117412</v>
          </cell>
          <cell r="L219">
            <v>1117412</v>
          </cell>
          <cell r="M219">
            <v>1117412</v>
          </cell>
        </row>
        <row r="220">
          <cell r="A220" t="str">
            <v>B050102009003</v>
          </cell>
          <cell r="B220" t="str">
            <v>SERVICIOS PARA EL CUIDADO DE LA SALUD HUMANA Y SERVICIOS SOCIALES</v>
          </cell>
          <cell r="C220">
            <v>1000000</v>
          </cell>
          <cell r="D220">
            <v>0</v>
          </cell>
          <cell r="E220">
            <v>1000000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B05010200900301</v>
          </cell>
          <cell r="B221" t="str">
            <v>SERVICIOS DE SALUD HUMANA</v>
          </cell>
          <cell r="C221">
            <v>1000000</v>
          </cell>
          <cell r="D221">
            <v>0</v>
          </cell>
          <cell r="E221">
            <v>1000000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B050102009004</v>
          </cell>
          <cell r="B222" t="str">
            <v>SERVICIOS DE ALCANTARILLADO, RECOLECCIÓN, TRATAMIENTO Y DISPOSICIÓN DE DESECHOS Y OTROS SERVICIOS DE SANEAMIENTO AMBIENTAL</v>
          </cell>
          <cell r="C222">
            <v>5500000</v>
          </cell>
          <cell r="D222">
            <v>0</v>
          </cell>
          <cell r="E222">
            <v>5500000</v>
          </cell>
          <cell r="F222">
            <v>1117412</v>
          </cell>
          <cell r="G222">
            <v>1117412</v>
          </cell>
          <cell r="H222">
            <v>1117412</v>
          </cell>
          <cell r="I222">
            <v>1117412</v>
          </cell>
          <cell r="J222">
            <v>1117412</v>
          </cell>
          <cell r="K222">
            <v>1117412</v>
          </cell>
          <cell r="L222">
            <v>1117412</v>
          </cell>
          <cell r="M222">
            <v>1117412</v>
          </cell>
        </row>
        <row r="223">
          <cell r="A223" t="str">
            <v>B05010200900401</v>
          </cell>
          <cell r="B223" t="str">
            <v>SERVICIOS DE ALCANTARILLADO, SERVICIOS DE LIMPIEZA, TRATAMIENTO DE AGUAS RESIDUALES Y TANQUES SÉPTICOS</v>
          </cell>
          <cell r="C223">
            <v>2000000</v>
          </cell>
          <cell r="D223">
            <v>0</v>
          </cell>
          <cell r="E223">
            <v>2000000</v>
          </cell>
          <cell r="F223">
            <v>335558</v>
          </cell>
          <cell r="G223">
            <v>335558</v>
          </cell>
          <cell r="H223">
            <v>335558</v>
          </cell>
          <cell r="I223">
            <v>335558</v>
          </cell>
          <cell r="J223">
            <v>335558</v>
          </cell>
          <cell r="K223">
            <v>335558</v>
          </cell>
          <cell r="L223">
            <v>335558</v>
          </cell>
          <cell r="M223">
            <v>335558</v>
          </cell>
        </row>
        <row r="224">
          <cell r="A224" t="str">
            <v>B05010200900402</v>
          </cell>
          <cell r="B224" t="str">
            <v>SERVICIOS DE RECOLECCIÓN DE DESECHOS</v>
          </cell>
          <cell r="C224">
            <v>3000000</v>
          </cell>
          <cell r="D224">
            <v>0</v>
          </cell>
          <cell r="E224">
            <v>3000000</v>
          </cell>
          <cell r="F224">
            <v>781854</v>
          </cell>
          <cell r="G224">
            <v>781854</v>
          </cell>
          <cell r="H224">
            <v>781854</v>
          </cell>
          <cell r="I224">
            <v>781854</v>
          </cell>
          <cell r="J224">
            <v>781854</v>
          </cell>
          <cell r="K224">
            <v>781854</v>
          </cell>
          <cell r="L224">
            <v>781854</v>
          </cell>
          <cell r="M224">
            <v>781854</v>
          </cell>
        </row>
        <row r="225">
          <cell r="A225" t="str">
            <v>B05010200900409</v>
          </cell>
          <cell r="B225" t="str">
            <v>OTROS SERVICIOS DE PROTECCIÓN DEL MEDIO AMBIENTE N.C.P.</v>
          </cell>
          <cell r="C225">
            <v>500000</v>
          </cell>
          <cell r="D225">
            <v>0</v>
          </cell>
          <cell r="E225">
            <v>500000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B050102009005</v>
          </cell>
          <cell r="B226" t="str">
            <v>SERVICIOS DE ASOCIACIONES</v>
          </cell>
          <cell r="C226">
            <v>5000000</v>
          </cell>
          <cell r="D226">
            <v>0</v>
          </cell>
          <cell r="E226">
            <v>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B05010200900501</v>
          </cell>
          <cell r="B227" t="str">
            <v>SERVICIOS PROPORCIONADOS POR ORGANIZACIONES GREMIALES, COMERCIALES Y ORGANIZACIONES DE EMPLEADORES Y DE PROFESIONALES</v>
          </cell>
          <cell r="C227">
            <v>5000000</v>
          </cell>
          <cell r="D227">
            <v>0</v>
          </cell>
          <cell r="E227">
            <v>5000000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B050102009007</v>
          </cell>
          <cell r="B228" t="str">
            <v>OTROS SERVICIOS</v>
          </cell>
          <cell r="C228">
            <v>2000000</v>
          </cell>
          <cell r="D228">
            <v>0</v>
          </cell>
          <cell r="E228">
            <v>2000000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B05010200900709</v>
          </cell>
          <cell r="B229" t="str">
            <v>OTROS SERVICIOS DIVERSOS N.C.P.</v>
          </cell>
          <cell r="C229">
            <v>2000000</v>
          </cell>
          <cell r="D229">
            <v>0</v>
          </cell>
          <cell r="E229">
            <v>2000000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B050102010</v>
          </cell>
          <cell r="B230" t="str">
            <v>VIÁTICOS DE LOS FUNCIONARIOS EN COMISIÓN</v>
          </cell>
          <cell r="C230">
            <v>15000000</v>
          </cell>
          <cell r="D230">
            <v>0</v>
          </cell>
          <cell r="E230">
            <v>15000000</v>
          </cell>
          <cell r="F230">
            <v>7325430</v>
          </cell>
          <cell r="G230">
            <v>7325430</v>
          </cell>
          <cell r="H230">
            <v>4666715</v>
          </cell>
          <cell r="I230">
            <v>4666715</v>
          </cell>
          <cell r="J230">
            <v>4666715</v>
          </cell>
          <cell r="K230">
            <v>4666715</v>
          </cell>
          <cell r="L230">
            <v>4666715</v>
          </cell>
          <cell r="M230">
            <v>4666715</v>
          </cell>
        </row>
        <row r="231">
          <cell r="A231" t="str">
            <v>D</v>
          </cell>
          <cell r="B231" t="str">
            <v>INVERSIÓN</v>
          </cell>
          <cell r="C231">
            <v>26768666062.970001</v>
          </cell>
          <cell r="D231">
            <v>-2064797508.97</v>
          </cell>
          <cell r="E231">
            <v>24703868554</v>
          </cell>
          <cell r="F231">
            <v>3699448326.6900001</v>
          </cell>
          <cell r="G231">
            <v>3699448326.6900001</v>
          </cell>
          <cell r="H231">
            <v>3256232626.6900001</v>
          </cell>
          <cell r="I231">
            <v>3256232626.6900001</v>
          </cell>
          <cell r="J231">
            <v>1885857964.9300001</v>
          </cell>
          <cell r="K231">
            <v>1885857964.9300001</v>
          </cell>
          <cell r="L231">
            <v>1287782607.8499999</v>
          </cell>
          <cell r="M231">
            <v>1287782607.8499999</v>
          </cell>
        </row>
        <row r="232">
          <cell r="A232" t="str">
            <v>D3502</v>
          </cell>
          <cell r="B232" t="str">
            <v>PRODUCTIVIDAD Y COMPETITIVIDAD DE LAS EMPRESAS COLOMBIANAS</v>
          </cell>
          <cell r="C232">
            <v>23755574286.970001</v>
          </cell>
          <cell r="D232">
            <v>-2064797508.97</v>
          </cell>
          <cell r="E232">
            <v>21690776778</v>
          </cell>
          <cell r="F232">
            <v>2022477838.97</v>
          </cell>
          <cell r="G232">
            <v>2022477838.97</v>
          </cell>
          <cell r="H232">
            <v>1837326175.97</v>
          </cell>
          <cell r="I232">
            <v>1837326175.97</v>
          </cell>
          <cell r="J232">
            <v>1440679952.9300001</v>
          </cell>
          <cell r="K232">
            <v>1440679952.9300001</v>
          </cell>
          <cell r="L232">
            <v>1169187321.8499999</v>
          </cell>
          <cell r="M232">
            <v>1169187321.8499999</v>
          </cell>
        </row>
        <row r="233">
          <cell r="A233" t="str">
            <v>D35020200</v>
          </cell>
          <cell r="B233" t="str">
            <v>INTERSUBSECTORIAL INDUSTRIA Y COMERCIO</v>
          </cell>
          <cell r="C233">
            <v>23755574286.970001</v>
          </cell>
          <cell r="D233">
            <v>-2064797508.97</v>
          </cell>
          <cell r="E233">
            <v>21690776778</v>
          </cell>
          <cell r="F233">
            <v>2022477838.97</v>
          </cell>
          <cell r="G233">
            <v>2022477838.97</v>
          </cell>
          <cell r="H233">
            <v>1837326175.97</v>
          </cell>
          <cell r="I233">
            <v>1837326175.97</v>
          </cell>
          <cell r="J233">
            <v>1440679952.9300001</v>
          </cell>
          <cell r="K233">
            <v>1440679952.9300001</v>
          </cell>
          <cell r="L233">
            <v>1169187321.8499999</v>
          </cell>
          <cell r="M233">
            <v>1169187321.8499999</v>
          </cell>
        </row>
        <row r="234">
          <cell r="A234" t="str">
            <v>D3502020001</v>
          </cell>
          <cell r="B234" t="str">
            <v>MEJORAMIENTO  Y GENERACIÓN DE OPORTUNIDADES COMERCIALES PARA EL SECTOR ARTESANAL COLOMBIANO  NACIONAL</v>
          </cell>
          <cell r="C234">
            <v>5792185373.5500002</v>
          </cell>
          <cell r="D234">
            <v>-21933000</v>
          </cell>
          <cell r="E234">
            <v>5770252373.5500002</v>
          </cell>
          <cell r="F234">
            <v>822620394.55000007</v>
          </cell>
          <cell r="G234">
            <v>822620394.55000007</v>
          </cell>
          <cell r="H234">
            <v>808728337.55000007</v>
          </cell>
          <cell r="I234">
            <v>808728337.55000007</v>
          </cell>
          <cell r="J234">
            <v>682149989.10000002</v>
          </cell>
          <cell r="K234">
            <v>682149989.10000002</v>
          </cell>
          <cell r="L234">
            <v>478730197</v>
          </cell>
          <cell r="M234">
            <v>478730197</v>
          </cell>
        </row>
        <row r="235">
          <cell r="A235" t="str">
            <v>D350202000103502024</v>
          </cell>
          <cell r="B235" t="str">
            <v>SERVICIO DE ASISTENCIA TÉCNICA PARA LA ACTIVIDAD ARTESANAL</v>
          </cell>
          <cell r="C235">
            <v>4547562095.5500002</v>
          </cell>
          <cell r="D235">
            <v>-10047805</v>
          </cell>
          <cell r="E235">
            <v>4537514290.5500002</v>
          </cell>
          <cell r="F235">
            <v>479958399.55000001</v>
          </cell>
          <cell r="G235">
            <v>479958399.55000001</v>
          </cell>
          <cell r="H235">
            <v>466066342.55000001</v>
          </cell>
          <cell r="I235">
            <v>466066342.55000001</v>
          </cell>
          <cell r="J235">
            <v>378633838</v>
          </cell>
          <cell r="K235">
            <v>378633838</v>
          </cell>
          <cell r="L235">
            <v>257922855</v>
          </cell>
          <cell r="M235">
            <v>257922855</v>
          </cell>
        </row>
        <row r="236">
          <cell r="A236" t="str">
            <v>D35020200010350202401</v>
          </cell>
          <cell r="B236" t="str">
            <v>PROVEER LOGÍSTICA PARA PARTICIPIACIÓN EN FERIAS</v>
          </cell>
          <cell r="C236">
            <v>2908982646.5500002</v>
          </cell>
          <cell r="D236">
            <v>0</v>
          </cell>
          <cell r="E236">
            <v>2908982646.5500002</v>
          </cell>
          <cell r="F236">
            <v>182047660.55000001</v>
          </cell>
          <cell r="G236">
            <v>182047660.55000001</v>
          </cell>
          <cell r="H236">
            <v>180155603.55000001</v>
          </cell>
          <cell r="I236">
            <v>180155603.55000001</v>
          </cell>
          <cell r="J236">
            <v>176553489</v>
          </cell>
          <cell r="K236">
            <v>176553489</v>
          </cell>
          <cell r="L236">
            <v>67887656</v>
          </cell>
          <cell r="M236">
            <v>67887656</v>
          </cell>
        </row>
        <row r="237">
          <cell r="A237" t="str">
            <v>D35020200010350202401020201</v>
          </cell>
          <cell r="B237" t="str">
            <v>MATERIALES Y SUMINISTROS</v>
          </cell>
          <cell r="C237">
            <v>233806227.55000001</v>
          </cell>
          <cell r="D237">
            <v>0</v>
          </cell>
          <cell r="E237">
            <v>233806227.55000001</v>
          </cell>
          <cell r="F237">
            <v>31876227.550000001</v>
          </cell>
          <cell r="G237">
            <v>31876227.550000001</v>
          </cell>
          <cell r="H237">
            <v>31876227.550000001</v>
          </cell>
          <cell r="I237">
            <v>31876227.550000001</v>
          </cell>
          <cell r="J237">
            <v>29139113</v>
          </cell>
          <cell r="K237">
            <v>29139113</v>
          </cell>
          <cell r="L237">
            <v>0</v>
          </cell>
          <cell r="M237">
            <v>0</v>
          </cell>
        </row>
        <row r="238">
          <cell r="A238" t="str">
            <v>D35020200010350202401020201002</v>
          </cell>
          <cell r="B238" t="str">
            <v>PRODUCTOS ALIMENTICIOS, BEBIDAS Y TABACO; TEXTILES, PRENDAS DE VESTIR Y PRODUCTOS DE CUERO</v>
          </cell>
          <cell r="C238">
            <v>65930112.549999997</v>
          </cell>
          <cell r="D238">
            <v>0</v>
          </cell>
          <cell r="E238">
            <v>65930112.549999997</v>
          </cell>
          <cell r="F238">
            <v>112.55</v>
          </cell>
          <cell r="G238">
            <v>112.55</v>
          </cell>
          <cell r="H238">
            <v>112.55</v>
          </cell>
          <cell r="I238">
            <v>112.55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D35020200010350202401020201002007</v>
          </cell>
          <cell r="B239" t="str">
            <v>ARTÍCULOS TEXTILES (EXCEPTO PRENDAS DE VESTIR)</v>
          </cell>
          <cell r="C239">
            <v>65930112.549999997</v>
          </cell>
          <cell r="D239">
            <v>0</v>
          </cell>
          <cell r="E239">
            <v>65930112.549999997</v>
          </cell>
          <cell r="F239">
            <v>112.55</v>
          </cell>
          <cell r="G239">
            <v>112.55</v>
          </cell>
          <cell r="H239">
            <v>112.55</v>
          </cell>
          <cell r="I239">
            <v>112.55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D35020200010350202401020201003</v>
          </cell>
          <cell r="B240" t="str">
            <v>OTROS BIENES TRANSPORTABLES (EXCEPTO PRODUCTOS METÁLICOS, MAQUINARIA Y EQUIPO)</v>
          </cell>
          <cell r="C240">
            <v>167876115</v>
          </cell>
          <cell r="D240">
            <v>0</v>
          </cell>
          <cell r="E240">
            <v>167876115</v>
          </cell>
          <cell r="F240">
            <v>31876115</v>
          </cell>
          <cell r="G240">
            <v>31876115</v>
          </cell>
          <cell r="H240">
            <v>31876115</v>
          </cell>
          <cell r="I240">
            <v>31876115</v>
          </cell>
          <cell r="J240">
            <v>29139113</v>
          </cell>
          <cell r="K240">
            <v>29139113</v>
          </cell>
          <cell r="L240">
            <v>0</v>
          </cell>
          <cell r="M240">
            <v>0</v>
          </cell>
        </row>
        <row r="241">
          <cell r="A241" t="str">
            <v>D35020200010350202401020201003002</v>
          </cell>
          <cell r="B241" t="str">
            <v>PASTA O PULPA, PAPEL Y PRODUCTOS DE PAPEL; IMPRESOS Y ARTÍCULOS RELACIONADOS</v>
          </cell>
          <cell r="C241">
            <v>124246954</v>
          </cell>
          <cell r="D241">
            <v>0</v>
          </cell>
          <cell r="E241">
            <v>124246954</v>
          </cell>
          <cell r="F241">
            <v>24246954</v>
          </cell>
          <cell r="G241">
            <v>24246954</v>
          </cell>
          <cell r="H241">
            <v>24246954</v>
          </cell>
          <cell r="I241">
            <v>24246954</v>
          </cell>
          <cell r="J241">
            <v>21509952</v>
          </cell>
          <cell r="K241">
            <v>21509952</v>
          </cell>
          <cell r="L241">
            <v>0</v>
          </cell>
          <cell r="M241">
            <v>0</v>
          </cell>
        </row>
        <row r="242">
          <cell r="A242" t="str">
            <v>D3502020001035020240102020100300201</v>
          </cell>
          <cell r="B242" t="str">
            <v>PASTA DE PAPEL, PAPEL Y CARTÓN</v>
          </cell>
          <cell r="C242">
            <v>124246954</v>
          </cell>
          <cell r="D242">
            <v>0</v>
          </cell>
          <cell r="E242">
            <v>124246954</v>
          </cell>
          <cell r="F242">
            <v>24246954</v>
          </cell>
          <cell r="G242">
            <v>24246954</v>
          </cell>
          <cell r="H242">
            <v>24246954</v>
          </cell>
          <cell r="I242">
            <v>24246954</v>
          </cell>
          <cell r="J242">
            <v>21509952</v>
          </cell>
          <cell r="K242">
            <v>21509952</v>
          </cell>
          <cell r="L242">
            <v>0</v>
          </cell>
          <cell r="M242">
            <v>0</v>
          </cell>
        </row>
        <row r="243">
          <cell r="A243" t="str">
            <v>D35020200010350202401020201003006</v>
          </cell>
          <cell r="B243" t="str">
            <v>PRODUCTOS DE CAUCHO Y PLÁSTICO</v>
          </cell>
          <cell r="C243">
            <v>43629161</v>
          </cell>
          <cell r="D243">
            <v>0</v>
          </cell>
          <cell r="E243">
            <v>43629161</v>
          </cell>
          <cell r="F243">
            <v>7629161</v>
          </cell>
          <cell r="G243">
            <v>7629161</v>
          </cell>
          <cell r="H243">
            <v>7629161</v>
          </cell>
          <cell r="I243">
            <v>7629161</v>
          </cell>
          <cell r="J243">
            <v>7629161</v>
          </cell>
          <cell r="K243">
            <v>7629161</v>
          </cell>
          <cell r="L243">
            <v>0</v>
          </cell>
          <cell r="M243">
            <v>0</v>
          </cell>
        </row>
        <row r="244">
          <cell r="A244" t="str">
            <v>D3502020001035020240102020100300603</v>
          </cell>
          <cell r="B244" t="str">
            <v>SEMIMANUFACTURAS DE PLÁSTICO</v>
          </cell>
          <cell r="C244">
            <v>6000000</v>
          </cell>
          <cell r="D244">
            <v>0</v>
          </cell>
          <cell r="E244">
            <v>6000000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 t="str">
            <v>D3502020001035020240102020100300604</v>
          </cell>
          <cell r="B245" t="str">
            <v>PRODUCTOS DE EMPAQUE Y ENVASADO, DE PLÁSTICO</v>
          </cell>
          <cell r="C245">
            <v>37629161</v>
          </cell>
          <cell r="D245">
            <v>0</v>
          </cell>
          <cell r="E245">
            <v>37629161</v>
          </cell>
          <cell r="F245">
            <v>7629161</v>
          </cell>
          <cell r="G245">
            <v>7629161</v>
          </cell>
          <cell r="H245">
            <v>7629161</v>
          </cell>
          <cell r="I245">
            <v>7629161</v>
          </cell>
          <cell r="J245">
            <v>7629161</v>
          </cell>
          <cell r="K245">
            <v>7629161</v>
          </cell>
          <cell r="L245">
            <v>0</v>
          </cell>
          <cell r="M245">
            <v>0</v>
          </cell>
        </row>
        <row r="246">
          <cell r="A246" t="str">
            <v>D35020200010350202401020202</v>
          </cell>
          <cell r="B246" t="str">
            <v>ADQUISICIÓN DE SERVICIOS</v>
          </cell>
          <cell r="C246">
            <v>2675176419</v>
          </cell>
          <cell r="D246">
            <v>0</v>
          </cell>
          <cell r="E246">
            <v>2675176419</v>
          </cell>
          <cell r="F246">
            <v>150171433</v>
          </cell>
          <cell r="G246">
            <v>150171433</v>
          </cell>
          <cell r="H246">
            <v>148279376</v>
          </cell>
          <cell r="I246">
            <v>148279376</v>
          </cell>
          <cell r="J246">
            <v>147414376</v>
          </cell>
          <cell r="K246">
            <v>147414376</v>
          </cell>
          <cell r="L246">
            <v>67887656</v>
          </cell>
          <cell r="M246">
            <v>67887656</v>
          </cell>
        </row>
        <row r="247">
          <cell r="A247" t="str">
            <v>D35020200010350202401020202005</v>
          </cell>
          <cell r="B247" t="str">
            <v>SERVICIOS DE LA CONSTRUCCIÓN</v>
          </cell>
          <cell r="C247">
            <v>270654875</v>
          </cell>
          <cell r="D247">
            <v>0</v>
          </cell>
          <cell r="E247">
            <v>270654875</v>
          </cell>
          <cell r="F247">
            <v>20654875</v>
          </cell>
          <cell r="G247">
            <v>20654875</v>
          </cell>
          <cell r="H247">
            <v>20654875</v>
          </cell>
          <cell r="I247">
            <v>20654875</v>
          </cell>
          <cell r="J247">
            <v>20654875</v>
          </cell>
          <cell r="K247">
            <v>20654875</v>
          </cell>
          <cell r="L247">
            <v>20654875</v>
          </cell>
          <cell r="M247">
            <v>20654875</v>
          </cell>
        </row>
        <row r="248">
          <cell r="A248" t="str">
            <v>D35020200010350202401020202005004</v>
          </cell>
          <cell r="B248" t="str">
            <v>SERVICIOS DE CONSTRUCCIÓN</v>
          </cell>
          <cell r="C248">
            <v>270654875</v>
          </cell>
          <cell r="D248">
            <v>0</v>
          </cell>
          <cell r="E248">
            <v>270654875</v>
          </cell>
          <cell r="F248">
            <v>20654875</v>
          </cell>
          <cell r="G248">
            <v>20654875</v>
          </cell>
          <cell r="H248">
            <v>20654875</v>
          </cell>
          <cell r="I248">
            <v>20654875</v>
          </cell>
          <cell r="J248">
            <v>20654875</v>
          </cell>
          <cell r="K248">
            <v>20654875</v>
          </cell>
          <cell r="L248">
            <v>20654875</v>
          </cell>
          <cell r="M248">
            <v>20654875</v>
          </cell>
        </row>
        <row r="249">
          <cell r="A249" t="str">
            <v>D3502020001035020240102020200500404</v>
          </cell>
          <cell r="B249" t="str">
            <v>MONTAJE Y ERECCIÓN DE CONSTRUCCIONES PREFABRICADAS</v>
          </cell>
          <cell r="C249">
            <v>270654875</v>
          </cell>
          <cell r="D249">
            <v>0</v>
          </cell>
          <cell r="E249">
            <v>270654875</v>
          </cell>
          <cell r="F249">
            <v>20654875</v>
          </cell>
          <cell r="G249">
            <v>20654875</v>
          </cell>
          <cell r="H249">
            <v>20654875</v>
          </cell>
          <cell r="I249">
            <v>20654875</v>
          </cell>
          <cell r="J249">
            <v>20654875</v>
          </cell>
          <cell r="K249">
            <v>20654875</v>
          </cell>
          <cell r="L249">
            <v>20654875</v>
          </cell>
          <cell r="M249">
            <v>20654875</v>
          </cell>
        </row>
        <row r="250">
          <cell r="A250" t="str">
            <v>D35020200010350202401020202008</v>
          </cell>
          <cell r="B250" t="str">
            <v>SERVICIOS PRESTADOS A LAS EMPRESAS Y SERVICIOS DE PRODUCCIÓN</v>
          </cell>
          <cell r="C250">
            <v>2204521544</v>
          </cell>
          <cell r="D250">
            <v>0</v>
          </cell>
          <cell r="E250">
            <v>2204521544</v>
          </cell>
          <cell r="F250">
            <v>127624501</v>
          </cell>
          <cell r="G250">
            <v>127624501</v>
          </cell>
          <cell r="H250">
            <v>127624501</v>
          </cell>
          <cell r="I250">
            <v>127624501</v>
          </cell>
          <cell r="J250">
            <v>126759501</v>
          </cell>
          <cell r="K250">
            <v>126759501</v>
          </cell>
          <cell r="L250">
            <v>47232781</v>
          </cell>
          <cell r="M250">
            <v>47232781</v>
          </cell>
        </row>
        <row r="251">
          <cell r="A251" t="str">
            <v>D35020200010350202401020202008003</v>
          </cell>
          <cell r="B251" t="str">
            <v>OTROS SERVICIOS PROFESIONALES, CIENTÍFICOS Y TÉCNICOS</v>
          </cell>
          <cell r="C251">
            <v>821097781</v>
          </cell>
          <cell r="D251">
            <v>0</v>
          </cell>
          <cell r="E251">
            <v>821097781</v>
          </cell>
          <cell r="F251">
            <v>21097781</v>
          </cell>
          <cell r="G251">
            <v>21097781</v>
          </cell>
          <cell r="H251">
            <v>21097781</v>
          </cell>
          <cell r="I251">
            <v>21097781</v>
          </cell>
          <cell r="J251">
            <v>20232781</v>
          </cell>
          <cell r="K251">
            <v>20232781</v>
          </cell>
          <cell r="L251">
            <v>20232781</v>
          </cell>
          <cell r="M251">
            <v>20232781</v>
          </cell>
        </row>
        <row r="252">
          <cell r="A252" t="str">
            <v>D3502020001035020240102020200800309</v>
          </cell>
          <cell r="B252" t="str">
            <v>OTROS SERVICIOS PROFESIONALES Y TÉCNICOS N.C.P.</v>
          </cell>
          <cell r="C252">
            <v>821097781</v>
          </cell>
          <cell r="D252">
            <v>0</v>
          </cell>
          <cell r="E252">
            <v>821097781</v>
          </cell>
          <cell r="F252">
            <v>21097781</v>
          </cell>
          <cell r="G252">
            <v>21097781</v>
          </cell>
          <cell r="H252">
            <v>21097781</v>
          </cell>
          <cell r="I252">
            <v>21097781</v>
          </cell>
          <cell r="J252">
            <v>20232781</v>
          </cell>
          <cell r="K252">
            <v>20232781</v>
          </cell>
          <cell r="L252">
            <v>20232781</v>
          </cell>
          <cell r="M252">
            <v>20232781</v>
          </cell>
        </row>
        <row r="253">
          <cell r="A253" t="str">
            <v>D35020200010350202401020202008005</v>
          </cell>
          <cell r="B253" t="str">
            <v>SERVICIOS DE SOPORTE</v>
          </cell>
          <cell r="C253">
            <v>1383423763</v>
          </cell>
          <cell r="D253">
            <v>0</v>
          </cell>
          <cell r="E253">
            <v>1383423763</v>
          </cell>
          <cell r="F253">
            <v>106526720</v>
          </cell>
          <cell r="G253">
            <v>106526720</v>
          </cell>
          <cell r="H253">
            <v>106526720</v>
          </cell>
          <cell r="I253">
            <v>106526720</v>
          </cell>
          <cell r="J253">
            <v>106526720</v>
          </cell>
          <cell r="K253">
            <v>106526720</v>
          </cell>
          <cell r="L253">
            <v>27000000</v>
          </cell>
          <cell r="M253">
            <v>27000000</v>
          </cell>
        </row>
        <row r="254">
          <cell r="A254" t="str">
            <v>D3502020001035020240102020200800509</v>
          </cell>
          <cell r="B254" t="str">
            <v>OTROS SERVICIOS AUXILIARES</v>
          </cell>
          <cell r="C254">
            <v>1383423763</v>
          </cell>
          <cell r="D254">
            <v>0</v>
          </cell>
          <cell r="E254">
            <v>1383423763</v>
          </cell>
          <cell r="F254">
            <v>106526720</v>
          </cell>
          <cell r="G254">
            <v>106526720</v>
          </cell>
          <cell r="H254">
            <v>106526720</v>
          </cell>
          <cell r="I254">
            <v>106526720</v>
          </cell>
          <cell r="J254">
            <v>106526720</v>
          </cell>
          <cell r="K254">
            <v>106526720</v>
          </cell>
          <cell r="L254">
            <v>27000000</v>
          </cell>
          <cell r="M254">
            <v>27000000</v>
          </cell>
        </row>
        <row r="255">
          <cell r="A255" t="str">
            <v>D35020200010350202401020202010</v>
          </cell>
          <cell r="B255" t="str">
            <v>VIÁTICOS DE LOS FUNCIONARIOS EN COMISIÓN</v>
          </cell>
          <cell r="C255">
            <v>200000000</v>
          </cell>
          <cell r="D255">
            <v>0</v>
          </cell>
          <cell r="E255">
            <v>200000000</v>
          </cell>
          <cell r="F255">
            <v>1892057</v>
          </cell>
          <cell r="G255">
            <v>1892057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D35020200010350202402</v>
          </cell>
          <cell r="B256" t="str">
            <v>PROVEER LOGÍSTICA PARA TRASLADO Y ESTADÍA DE ARTESANOS DURANTE LAS FERIAS</v>
          </cell>
          <cell r="C256">
            <v>614905889</v>
          </cell>
          <cell r="D256">
            <v>0</v>
          </cell>
          <cell r="E256">
            <v>614905889</v>
          </cell>
          <cell r="F256">
            <v>140165581</v>
          </cell>
          <cell r="G256">
            <v>140165581</v>
          </cell>
          <cell r="H256">
            <v>128165581</v>
          </cell>
          <cell r="I256">
            <v>128165581</v>
          </cell>
          <cell r="J256">
            <v>101343544</v>
          </cell>
          <cell r="K256">
            <v>101343544</v>
          </cell>
          <cell r="L256">
            <v>89439174</v>
          </cell>
          <cell r="M256">
            <v>89439174</v>
          </cell>
        </row>
        <row r="257">
          <cell r="A257" t="str">
            <v>D35020200010350202402020202</v>
          </cell>
          <cell r="B257" t="str">
            <v>ADQUISICIÓN DE SERVICIOS</v>
          </cell>
          <cell r="C257">
            <v>614905889</v>
          </cell>
          <cell r="D257">
            <v>0</v>
          </cell>
          <cell r="E257">
            <v>614905889</v>
          </cell>
          <cell r="F257">
            <v>140165581</v>
          </cell>
          <cell r="G257">
            <v>140165581</v>
          </cell>
          <cell r="H257">
            <v>128165581</v>
          </cell>
          <cell r="I257">
            <v>128165581</v>
          </cell>
          <cell r="J257">
            <v>101343544</v>
          </cell>
          <cell r="K257">
            <v>101343544</v>
          </cell>
          <cell r="L257">
            <v>89439174</v>
          </cell>
          <cell r="M257">
            <v>89439174</v>
          </cell>
        </row>
        <row r="258">
          <cell r="A258" t="str">
            <v>D35020200010350202402020202006</v>
          </cell>
          <cell r="B258" t="str">
            <v>SERVICIOS DE ALOJAMIENTO; SERVICIOS DE SUMINISTRO DE COMIDAS Y BEBIDAS; SERVICIOS DE TRANSPORTE; Y SERVICIOS DE DISTRIBUCIÓN DE ELECTRICIDAD, GAS Y AGUA</v>
          </cell>
          <cell r="C258">
            <v>524660301</v>
          </cell>
          <cell r="D258">
            <v>0</v>
          </cell>
          <cell r="E258">
            <v>524660301</v>
          </cell>
          <cell r="F258">
            <v>136660301</v>
          </cell>
          <cell r="G258">
            <v>136660301</v>
          </cell>
          <cell r="H258">
            <v>124660301</v>
          </cell>
          <cell r="I258">
            <v>124660301</v>
          </cell>
          <cell r="J258">
            <v>98106714</v>
          </cell>
          <cell r="K258">
            <v>98106714</v>
          </cell>
          <cell r="L258">
            <v>89202344</v>
          </cell>
          <cell r="M258">
            <v>89202344</v>
          </cell>
        </row>
        <row r="259">
          <cell r="A259" t="str">
            <v>D35020200010350202402020202006004</v>
          </cell>
          <cell r="B259" t="str">
            <v>SERVICIOS DE TRANSPORTE DE PASAJEROS</v>
          </cell>
          <cell r="C259">
            <v>150442351</v>
          </cell>
          <cell r="D259">
            <v>0</v>
          </cell>
          <cell r="E259">
            <v>150442351</v>
          </cell>
          <cell r="F259">
            <v>2442351</v>
          </cell>
          <cell r="G259">
            <v>2442351</v>
          </cell>
          <cell r="H259">
            <v>442351</v>
          </cell>
          <cell r="I259">
            <v>442351</v>
          </cell>
          <cell r="J259">
            <v>442351</v>
          </cell>
          <cell r="K259">
            <v>442351</v>
          </cell>
          <cell r="L259">
            <v>442351</v>
          </cell>
          <cell r="M259">
            <v>442351</v>
          </cell>
        </row>
        <row r="260">
          <cell r="A260" t="str">
            <v>D35020200010350202402020202006005</v>
          </cell>
          <cell r="B260" t="str">
            <v>SERVICIOS DE TRANSPORTE DE CARGA</v>
          </cell>
          <cell r="C260">
            <v>374217950</v>
          </cell>
          <cell r="D260">
            <v>0</v>
          </cell>
          <cell r="E260">
            <v>374217950</v>
          </cell>
          <cell r="F260">
            <v>134217950</v>
          </cell>
          <cell r="G260">
            <v>134217950</v>
          </cell>
          <cell r="H260">
            <v>124217950</v>
          </cell>
          <cell r="I260">
            <v>124217950</v>
          </cell>
          <cell r="J260">
            <v>97664363</v>
          </cell>
          <cell r="K260">
            <v>97664363</v>
          </cell>
          <cell r="L260">
            <v>88759993</v>
          </cell>
          <cell r="M260">
            <v>88759993</v>
          </cell>
        </row>
        <row r="261">
          <cell r="A261" t="str">
            <v>D3502020001035020240202020200600501</v>
          </cell>
          <cell r="B261" t="str">
            <v>SERVICIOS DE TRANSPORTE DE CARGA POR VÍA TERRESTRE</v>
          </cell>
          <cell r="C261">
            <v>159014710</v>
          </cell>
          <cell r="D261">
            <v>0</v>
          </cell>
          <cell r="E261">
            <v>159014710</v>
          </cell>
          <cell r="F261">
            <v>59014710</v>
          </cell>
          <cell r="G261">
            <v>59014710</v>
          </cell>
          <cell r="H261">
            <v>59014710</v>
          </cell>
          <cell r="I261">
            <v>59014710</v>
          </cell>
          <cell r="J261">
            <v>53914350</v>
          </cell>
          <cell r="K261">
            <v>53914350</v>
          </cell>
          <cell r="L261">
            <v>45009980</v>
          </cell>
          <cell r="M261">
            <v>45009980</v>
          </cell>
        </row>
        <row r="262">
          <cell r="A262" t="str">
            <v>D3502020001035020240202020200600503</v>
          </cell>
          <cell r="B262" t="str">
            <v>SERVICIOS DE TRANSPORTE DE CARGA POR VÍA AÉREA O ESPACIAL</v>
          </cell>
          <cell r="C262">
            <v>215203240</v>
          </cell>
          <cell r="D262">
            <v>0</v>
          </cell>
          <cell r="E262">
            <v>215203240</v>
          </cell>
          <cell r="F262">
            <v>75203240</v>
          </cell>
          <cell r="G262">
            <v>75203240</v>
          </cell>
          <cell r="H262">
            <v>65203240</v>
          </cell>
          <cell r="I262">
            <v>65203240</v>
          </cell>
          <cell r="J262">
            <v>43750013</v>
          </cell>
          <cell r="K262">
            <v>43750013</v>
          </cell>
          <cell r="L262">
            <v>43750013</v>
          </cell>
          <cell r="M262">
            <v>43750013</v>
          </cell>
        </row>
        <row r="263">
          <cell r="A263" t="str">
            <v>D35020200010350202402020202008</v>
          </cell>
          <cell r="B263" t="str">
            <v>SERVICIOS PRESTADOS A LAS EMPRESAS Y SERVICIOS DE PRODUCCIÓN</v>
          </cell>
          <cell r="C263">
            <v>90245588</v>
          </cell>
          <cell r="D263">
            <v>0</v>
          </cell>
          <cell r="E263">
            <v>90245588</v>
          </cell>
          <cell r="F263">
            <v>3505280</v>
          </cell>
          <cell r="G263">
            <v>3505280</v>
          </cell>
          <cell r="H263">
            <v>3505280</v>
          </cell>
          <cell r="I263">
            <v>3505280</v>
          </cell>
          <cell r="J263">
            <v>3236830</v>
          </cell>
          <cell r="K263">
            <v>3236830</v>
          </cell>
          <cell r="L263">
            <v>236830</v>
          </cell>
          <cell r="M263">
            <v>236830</v>
          </cell>
        </row>
        <row r="264">
          <cell r="A264" t="str">
            <v>D35020200010350202402020202008005</v>
          </cell>
          <cell r="B264" t="str">
            <v>SERVICIOS DE SOPORTE</v>
          </cell>
          <cell r="C264">
            <v>90245588</v>
          </cell>
          <cell r="D264">
            <v>0</v>
          </cell>
          <cell r="E264">
            <v>90245588</v>
          </cell>
          <cell r="F264">
            <v>3505280</v>
          </cell>
          <cell r="G264">
            <v>3505280</v>
          </cell>
          <cell r="H264">
            <v>3505280</v>
          </cell>
          <cell r="I264">
            <v>3505280</v>
          </cell>
          <cell r="J264">
            <v>3236830</v>
          </cell>
          <cell r="K264">
            <v>3236830</v>
          </cell>
          <cell r="L264">
            <v>236830</v>
          </cell>
          <cell r="M264">
            <v>236830</v>
          </cell>
        </row>
        <row r="265">
          <cell r="A265" t="str">
            <v>D3502020001035020240202020200800509</v>
          </cell>
          <cell r="B265" t="str">
            <v>OTROS SERVICIOS AUXILIARES</v>
          </cell>
          <cell r="C265">
            <v>90245588</v>
          </cell>
          <cell r="D265">
            <v>0</v>
          </cell>
          <cell r="E265">
            <v>90245588</v>
          </cell>
          <cell r="F265">
            <v>3505280</v>
          </cell>
          <cell r="G265">
            <v>3505280</v>
          </cell>
          <cell r="H265">
            <v>3505280</v>
          </cell>
          <cell r="I265">
            <v>3505280</v>
          </cell>
          <cell r="J265">
            <v>3236830</v>
          </cell>
          <cell r="K265">
            <v>3236830</v>
          </cell>
          <cell r="L265">
            <v>236830</v>
          </cell>
          <cell r="M265">
            <v>236830</v>
          </cell>
        </row>
        <row r="266">
          <cell r="A266" t="str">
            <v>D35020200010350202403</v>
          </cell>
          <cell r="B266" t="str">
            <v>PROVEER LOGÍSTICA PARA PARTICIPACIÓN EN EVENTOS</v>
          </cell>
          <cell r="C266">
            <v>101929730</v>
          </cell>
          <cell r="D266">
            <v>0</v>
          </cell>
          <cell r="E266">
            <v>101929730</v>
          </cell>
          <cell r="F266">
            <v>28929730</v>
          </cell>
          <cell r="G266">
            <v>28929730</v>
          </cell>
          <cell r="H266">
            <v>28929730</v>
          </cell>
          <cell r="I266">
            <v>28929730</v>
          </cell>
          <cell r="J266">
            <v>3140780</v>
          </cell>
          <cell r="K266">
            <v>3140780</v>
          </cell>
          <cell r="L266">
            <v>3000000</v>
          </cell>
          <cell r="M266">
            <v>3000000</v>
          </cell>
        </row>
        <row r="267">
          <cell r="A267" t="str">
            <v>D35020200010350202403020202</v>
          </cell>
          <cell r="B267" t="str">
            <v>ADQUISICIÓN DE SERVICIOS</v>
          </cell>
          <cell r="C267">
            <v>101929730</v>
          </cell>
          <cell r="D267">
            <v>0</v>
          </cell>
          <cell r="E267">
            <v>101929730</v>
          </cell>
          <cell r="F267">
            <v>28929730</v>
          </cell>
          <cell r="G267">
            <v>28929730</v>
          </cell>
          <cell r="H267">
            <v>28929730</v>
          </cell>
          <cell r="I267">
            <v>28929730</v>
          </cell>
          <cell r="J267">
            <v>3140780</v>
          </cell>
          <cell r="K267">
            <v>3140780</v>
          </cell>
          <cell r="L267">
            <v>3000000</v>
          </cell>
          <cell r="M267">
            <v>3000000</v>
          </cell>
        </row>
        <row r="268">
          <cell r="A268" t="str">
            <v>D35020200010350202403020202006</v>
          </cell>
          <cell r="B268" t="str">
            <v>SERVICIOS DE ALOJAMIENTO; SERVICIOS DE SUMINISTRO DE COMIDAS Y BEBIDAS; SERVICIOS DE TRANSPORTE; Y SERVICIOS DE DISTRIBUCIÓN DE ELECTRICIDAD, GAS Y AGUA</v>
          </cell>
          <cell r="C268">
            <v>28929730</v>
          </cell>
          <cell r="D268">
            <v>0</v>
          </cell>
          <cell r="E268">
            <v>28929730</v>
          </cell>
          <cell r="F268">
            <v>28929730</v>
          </cell>
          <cell r="G268">
            <v>28929730</v>
          </cell>
          <cell r="H268">
            <v>28929730</v>
          </cell>
          <cell r="I268">
            <v>28929730</v>
          </cell>
          <cell r="J268">
            <v>3140780</v>
          </cell>
          <cell r="K268">
            <v>3140780</v>
          </cell>
          <cell r="L268">
            <v>3000000</v>
          </cell>
          <cell r="M268">
            <v>3000000</v>
          </cell>
        </row>
        <row r="269">
          <cell r="A269" t="str">
            <v>D35020200010350202403020202006005</v>
          </cell>
          <cell r="B269" t="str">
            <v>SERVICIOS DE TRANSPORTE DE CARGA</v>
          </cell>
          <cell r="C269">
            <v>28929730</v>
          </cell>
          <cell r="D269">
            <v>0</v>
          </cell>
          <cell r="E269">
            <v>28929730</v>
          </cell>
          <cell r="F269">
            <v>28929730</v>
          </cell>
          <cell r="G269">
            <v>28929730</v>
          </cell>
          <cell r="H269">
            <v>28929730</v>
          </cell>
          <cell r="I269">
            <v>28929730</v>
          </cell>
          <cell r="J269">
            <v>3140780</v>
          </cell>
          <cell r="K269">
            <v>3140780</v>
          </cell>
          <cell r="L269">
            <v>3000000</v>
          </cell>
          <cell r="M269">
            <v>3000000</v>
          </cell>
        </row>
        <row r="270">
          <cell r="A270" t="str">
            <v>D3502020001035020240302020200600501</v>
          </cell>
          <cell r="B270" t="str">
            <v>SERVICIOS DE TRANSPORTE DE CARGA POR VÍA TERRESTRE</v>
          </cell>
          <cell r="C270">
            <v>28929730</v>
          </cell>
          <cell r="D270">
            <v>0</v>
          </cell>
          <cell r="E270">
            <v>28929730</v>
          </cell>
          <cell r="F270">
            <v>28929730</v>
          </cell>
          <cell r="G270">
            <v>28929730</v>
          </cell>
          <cell r="H270">
            <v>28929730</v>
          </cell>
          <cell r="I270">
            <v>28929730</v>
          </cell>
          <cell r="J270">
            <v>3140780</v>
          </cell>
          <cell r="K270">
            <v>3140780</v>
          </cell>
          <cell r="L270">
            <v>3000000</v>
          </cell>
          <cell r="M270">
            <v>3000000</v>
          </cell>
        </row>
        <row r="271">
          <cell r="A271" t="str">
            <v>D35020200010350202403020202008</v>
          </cell>
          <cell r="B271" t="str">
            <v>SERVICIOS PRESTADOS A LAS EMPRESAS Y SERVICIOS DE PRODUCCIÓN</v>
          </cell>
          <cell r="C271">
            <v>73000000</v>
          </cell>
          <cell r="D271">
            <v>0</v>
          </cell>
          <cell r="E271">
            <v>73000000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D35020200010350202403020202008003</v>
          </cell>
          <cell r="B272" t="str">
            <v>OTROS SERVICIOS PROFESIONALES, CIENTÍFICOS Y TÉCNICOS</v>
          </cell>
          <cell r="C272">
            <v>52000000</v>
          </cell>
          <cell r="D272">
            <v>0</v>
          </cell>
          <cell r="E272">
            <v>52000000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D3502020001035020240302020200800309</v>
          </cell>
          <cell r="B273" t="str">
            <v>OTROS SERVICIOS PROFESIONALES Y TÉCNICOS N.C.P.</v>
          </cell>
          <cell r="C273">
            <v>52000000</v>
          </cell>
          <cell r="D273">
            <v>0</v>
          </cell>
          <cell r="E273">
            <v>52000000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D35020200010350202403020202008005</v>
          </cell>
          <cell r="B274" t="str">
            <v>SERVICIOS DE SOPORTE</v>
          </cell>
          <cell r="C274">
            <v>21000000</v>
          </cell>
          <cell r="D274">
            <v>0</v>
          </cell>
          <cell r="E274">
            <v>21000000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D3502020001035020240302020200800509</v>
          </cell>
          <cell r="B275" t="str">
            <v>OTROS SERVICIOS AUXILIARES</v>
          </cell>
          <cell r="C275">
            <v>21000000</v>
          </cell>
          <cell r="D275">
            <v>0</v>
          </cell>
          <cell r="E275">
            <v>21000000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D35020200010350202404</v>
          </cell>
          <cell r="B276" t="str">
            <v>APOYAR LA EXHIBICIÓN DE LAS VITRINAS LOCALES DE LOS ARTESANOS</v>
          </cell>
          <cell r="C276">
            <v>42200000</v>
          </cell>
          <cell r="D276">
            <v>0</v>
          </cell>
          <cell r="E276">
            <v>42200000</v>
          </cell>
          <cell r="F276">
            <v>2200000</v>
          </cell>
          <cell r="G276">
            <v>2200000</v>
          </cell>
          <cell r="H276">
            <v>2200000</v>
          </cell>
          <cell r="I276">
            <v>2200000</v>
          </cell>
          <cell r="J276">
            <v>2200000</v>
          </cell>
          <cell r="K276">
            <v>2200000</v>
          </cell>
          <cell r="L276">
            <v>2200000</v>
          </cell>
          <cell r="M276">
            <v>2200000</v>
          </cell>
        </row>
        <row r="277">
          <cell r="A277" t="str">
            <v>D35020200010350202404020202</v>
          </cell>
          <cell r="B277" t="str">
            <v>ADQUISICIÓN DE SERVICIOS</v>
          </cell>
          <cell r="C277">
            <v>42200000</v>
          </cell>
          <cell r="D277">
            <v>0</v>
          </cell>
          <cell r="E277">
            <v>42200000</v>
          </cell>
          <cell r="F277">
            <v>2200000</v>
          </cell>
          <cell r="G277">
            <v>2200000</v>
          </cell>
          <cell r="H277">
            <v>2200000</v>
          </cell>
          <cell r="I277">
            <v>2200000</v>
          </cell>
          <cell r="J277">
            <v>2200000</v>
          </cell>
          <cell r="K277">
            <v>2200000</v>
          </cell>
          <cell r="L277">
            <v>2200000</v>
          </cell>
          <cell r="M277">
            <v>2200000</v>
          </cell>
        </row>
        <row r="278">
          <cell r="A278" t="str">
            <v>D35020200010350202404020202008</v>
          </cell>
          <cell r="B278" t="str">
            <v>SERVICIOS PRESTADOS A LAS EMPRESAS Y SERVICIOS DE PRODUCCIÓN</v>
          </cell>
          <cell r="C278">
            <v>42200000</v>
          </cell>
          <cell r="D278">
            <v>0</v>
          </cell>
          <cell r="E278">
            <v>42200000</v>
          </cell>
          <cell r="F278">
            <v>2200000</v>
          </cell>
          <cell r="G278">
            <v>2200000</v>
          </cell>
          <cell r="H278">
            <v>2200000</v>
          </cell>
          <cell r="I278">
            <v>2200000</v>
          </cell>
          <cell r="J278">
            <v>2200000</v>
          </cell>
          <cell r="K278">
            <v>2200000</v>
          </cell>
          <cell r="L278">
            <v>2200000</v>
          </cell>
          <cell r="M278">
            <v>2200000</v>
          </cell>
        </row>
        <row r="279">
          <cell r="A279" t="str">
            <v>D35020200010350202404020202008003</v>
          </cell>
          <cell r="B279" t="str">
            <v>OTROS SERVICIOS PROFESIONALES, CIENTÍFICOS Y TÉCNICOS</v>
          </cell>
          <cell r="C279">
            <v>42200000</v>
          </cell>
          <cell r="D279">
            <v>0</v>
          </cell>
          <cell r="E279">
            <v>42200000</v>
          </cell>
          <cell r="F279">
            <v>2200000</v>
          </cell>
          <cell r="G279">
            <v>2200000</v>
          </cell>
          <cell r="H279">
            <v>2200000</v>
          </cell>
          <cell r="I279">
            <v>2200000</v>
          </cell>
          <cell r="J279">
            <v>2200000</v>
          </cell>
          <cell r="K279">
            <v>2200000</v>
          </cell>
          <cell r="L279">
            <v>2200000</v>
          </cell>
          <cell r="M279">
            <v>2200000</v>
          </cell>
        </row>
        <row r="280">
          <cell r="A280" t="str">
            <v>D3502020001035020240402020200800309</v>
          </cell>
          <cell r="B280" t="str">
            <v>OTROS SERVICIOS PROFESIONALES Y TÉCNICOS N.C.P.</v>
          </cell>
          <cell r="C280">
            <v>42200000</v>
          </cell>
          <cell r="D280">
            <v>0</v>
          </cell>
          <cell r="E280">
            <v>42200000</v>
          </cell>
          <cell r="F280">
            <v>2200000</v>
          </cell>
          <cell r="G280">
            <v>2200000</v>
          </cell>
          <cell r="H280">
            <v>2200000</v>
          </cell>
          <cell r="I280">
            <v>2200000</v>
          </cell>
          <cell r="J280">
            <v>2200000</v>
          </cell>
          <cell r="K280">
            <v>2200000</v>
          </cell>
          <cell r="L280">
            <v>2200000</v>
          </cell>
          <cell r="M280">
            <v>2200000</v>
          </cell>
        </row>
        <row r="281">
          <cell r="A281" t="str">
            <v>D35020200010350202405</v>
          </cell>
          <cell r="B281" t="str">
            <v>PROVEER LOGÍSTICA PARA VITRINAS ARTESANALES</v>
          </cell>
          <cell r="C281">
            <v>293101245</v>
          </cell>
          <cell r="D281">
            <v>0</v>
          </cell>
          <cell r="E281">
            <v>293101245</v>
          </cell>
          <cell r="F281">
            <v>43101245</v>
          </cell>
          <cell r="G281">
            <v>43101245</v>
          </cell>
          <cell r="H281">
            <v>43101245</v>
          </cell>
          <cell r="I281">
            <v>43101245</v>
          </cell>
          <cell r="J281">
            <v>43101245</v>
          </cell>
          <cell r="K281">
            <v>43101245</v>
          </cell>
          <cell r="L281">
            <v>43101245</v>
          </cell>
          <cell r="M281">
            <v>43101245</v>
          </cell>
        </row>
        <row r="282">
          <cell r="A282" t="str">
            <v>D35020200010350202405020202</v>
          </cell>
          <cell r="B282" t="str">
            <v>ADQUISICIÓN DE SERVICIOS</v>
          </cell>
          <cell r="C282">
            <v>293101245</v>
          </cell>
          <cell r="D282">
            <v>0</v>
          </cell>
          <cell r="E282">
            <v>293101245</v>
          </cell>
          <cell r="F282">
            <v>43101245</v>
          </cell>
          <cell r="G282">
            <v>43101245</v>
          </cell>
          <cell r="H282">
            <v>43101245</v>
          </cell>
          <cell r="I282">
            <v>43101245</v>
          </cell>
          <cell r="J282">
            <v>43101245</v>
          </cell>
          <cell r="K282">
            <v>43101245</v>
          </cell>
          <cell r="L282">
            <v>43101245</v>
          </cell>
          <cell r="M282">
            <v>43101245</v>
          </cell>
        </row>
        <row r="283">
          <cell r="A283" t="str">
            <v>D35020200010350202405020202005</v>
          </cell>
          <cell r="B283" t="str">
            <v>SERVICIOS DE LA CONSTRUCCIÓN</v>
          </cell>
          <cell r="C283">
            <v>293101245</v>
          </cell>
          <cell r="D283">
            <v>0</v>
          </cell>
          <cell r="E283">
            <v>293101245</v>
          </cell>
          <cell r="F283">
            <v>43101245</v>
          </cell>
          <cell r="G283">
            <v>43101245</v>
          </cell>
          <cell r="H283">
            <v>43101245</v>
          </cell>
          <cell r="I283">
            <v>43101245</v>
          </cell>
          <cell r="J283">
            <v>43101245</v>
          </cell>
          <cell r="K283">
            <v>43101245</v>
          </cell>
          <cell r="L283">
            <v>43101245</v>
          </cell>
          <cell r="M283">
            <v>43101245</v>
          </cell>
        </row>
        <row r="284">
          <cell r="A284" t="str">
            <v>D35020200010350202405020202005004</v>
          </cell>
          <cell r="B284" t="str">
            <v>SERVICIOS DE CONSTRUCCIÓN</v>
          </cell>
          <cell r="C284">
            <v>293101245</v>
          </cell>
          <cell r="D284">
            <v>0</v>
          </cell>
          <cell r="E284">
            <v>293101245</v>
          </cell>
          <cell r="F284">
            <v>43101245</v>
          </cell>
          <cell r="G284">
            <v>43101245</v>
          </cell>
          <cell r="H284">
            <v>43101245</v>
          </cell>
          <cell r="I284">
            <v>43101245</v>
          </cell>
          <cell r="J284">
            <v>43101245</v>
          </cell>
          <cell r="K284">
            <v>43101245</v>
          </cell>
          <cell r="L284">
            <v>43101245</v>
          </cell>
          <cell r="M284">
            <v>43101245</v>
          </cell>
        </row>
        <row r="285">
          <cell r="A285" t="str">
            <v>D3502020001035020240502020200500404</v>
          </cell>
          <cell r="B285" t="str">
            <v>MONTAJE Y ERECCIÓN DE CONSTRUCCIONES PREFABRICADAS</v>
          </cell>
          <cell r="C285">
            <v>293101245</v>
          </cell>
          <cell r="D285">
            <v>0</v>
          </cell>
          <cell r="E285">
            <v>293101245</v>
          </cell>
          <cell r="F285">
            <v>43101245</v>
          </cell>
          <cell r="G285">
            <v>43101245</v>
          </cell>
          <cell r="H285">
            <v>43101245</v>
          </cell>
          <cell r="I285">
            <v>43101245</v>
          </cell>
          <cell r="J285">
            <v>43101245</v>
          </cell>
          <cell r="K285">
            <v>43101245</v>
          </cell>
          <cell r="L285">
            <v>43101245</v>
          </cell>
          <cell r="M285">
            <v>43101245</v>
          </cell>
        </row>
        <row r="286">
          <cell r="A286" t="str">
            <v>D35020200010350202406</v>
          </cell>
          <cell r="B286" t="str">
            <v>PARTICIPAR EN RUEDAS DE NEGOCIOS DE INTERÉS PARA EL SECTOR</v>
          </cell>
          <cell r="C286">
            <v>63114805</v>
          </cell>
          <cell r="D286">
            <v>-10047805</v>
          </cell>
          <cell r="E286">
            <v>53067000</v>
          </cell>
          <cell r="F286">
            <v>13067000</v>
          </cell>
          <cell r="G286">
            <v>13067000</v>
          </cell>
          <cell r="H286">
            <v>13067000</v>
          </cell>
          <cell r="I286">
            <v>13067000</v>
          </cell>
          <cell r="J286">
            <v>13067000</v>
          </cell>
          <cell r="K286">
            <v>13067000</v>
          </cell>
          <cell r="L286">
            <v>13067000</v>
          </cell>
          <cell r="M286">
            <v>13067000</v>
          </cell>
        </row>
        <row r="287">
          <cell r="A287" t="str">
            <v>D35020200010350202406020202</v>
          </cell>
          <cell r="B287" t="str">
            <v>ADQUISICIÓN DE SERVICIOS</v>
          </cell>
          <cell r="C287">
            <v>63114805</v>
          </cell>
          <cell r="D287">
            <v>-10047805</v>
          </cell>
          <cell r="E287">
            <v>53067000</v>
          </cell>
          <cell r="F287">
            <v>13067000</v>
          </cell>
          <cell r="G287">
            <v>13067000</v>
          </cell>
          <cell r="H287">
            <v>13067000</v>
          </cell>
          <cell r="I287">
            <v>13067000</v>
          </cell>
          <cell r="J287">
            <v>13067000</v>
          </cell>
          <cell r="K287">
            <v>13067000</v>
          </cell>
          <cell r="L287">
            <v>13067000</v>
          </cell>
          <cell r="M287">
            <v>13067000</v>
          </cell>
        </row>
        <row r="288">
          <cell r="A288" t="str">
            <v>D35020200010350202406020202008</v>
          </cell>
          <cell r="B288" t="str">
            <v>SERVICIOS PRESTADOS A LAS EMPRESAS Y SERVICIOS DE PRODUCCIÓN</v>
          </cell>
          <cell r="C288">
            <v>63114805</v>
          </cell>
          <cell r="D288">
            <v>-10047805</v>
          </cell>
          <cell r="E288">
            <v>53067000</v>
          </cell>
          <cell r="F288">
            <v>13067000</v>
          </cell>
          <cell r="G288">
            <v>13067000</v>
          </cell>
          <cell r="H288">
            <v>13067000</v>
          </cell>
          <cell r="I288">
            <v>13067000</v>
          </cell>
          <cell r="J288">
            <v>13067000</v>
          </cell>
          <cell r="K288">
            <v>13067000</v>
          </cell>
          <cell r="L288">
            <v>13067000</v>
          </cell>
          <cell r="M288">
            <v>13067000</v>
          </cell>
        </row>
        <row r="289">
          <cell r="A289" t="str">
            <v>D35020200010350202406020202008003</v>
          </cell>
          <cell r="B289" t="str">
            <v>OTROS SERVICIOS PROFESIONALES, CIENTÍFICOS Y TÉCNICOS</v>
          </cell>
          <cell r="C289">
            <v>40000000</v>
          </cell>
          <cell r="D289">
            <v>0</v>
          </cell>
          <cell r="E289">
            <v>40000000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D3502020001035020240602020200800309</v>
          </cell>
          <cell r="B290" t="str">
            <v>OTROS SERVICIOS PROFESIONALES Y TÉCNICOS N.C.P.</v>
          </cell>
          <cell r="C290">
            <v>40000000</v>
          </cell>
          <cell r="D290">
            <v>0</v>
          </cell>
          <cell r="E290">
            <v>40000000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D35020200010350202406020202008005</v>
          </cell>
          <cell r="B291" t="str">
            <v>SERVICIOS DE SOPORTE</v>
          </cell>
          <cell r="C291">
            <v>23114805</v>
          </cell>
          <cell r="D291">
            <v>-10047805</v>
          </cell>
          <cell r="E291">
            <v>13067000</v>
          </cell>
          <cell r="F291">
            <v>13067000</v>
          </cell>
          <cell r="G291">
            <v>13067000</v>
          </cell>
          <cell r="H291">
            <v>13067000</v>
          </cell>
          <cell r="I291">
            <v>13067000</v>
          </cell>
          <cell r="J291">
            <v>13067000</v>
          </cell>
          <cell r="K291">
            <v>13067000</v>
          </cell>
          <cell r="L291">
            <v>13067000</v>
          </cell>
          <cell r="M291">
            <v>13067000</v>
          </cell>
        </row>
        <row r="292">
          <cell r="A292" t="str">
            <v>D3502020001035020240602020200800509</v>
          </cell>
          <cell r="B292" t="str">
            <v>OTROS SERVICIOS AUXILIARES</v>
          </cell>
          <cell r="C292">
            <v>23114805</v>
          </cell>
          <cell r="D292">
            <v>-10047805</v>
          </cell>
          <cell r="E292">
            <v>13067000</v>
          </cell>
          <cell r="F292">
            <v>13067000</v>
          </cell>
          <cell r="G292">
            <v>13067000</v>
          </cell>
          <cell r="H292">
            <v>13067000</v>
          </cell>
          <cell r="I292">
            <v>13067000</v>
          </cell>
          <cell r="J292">
            <v>13067000</v>
          </cell>
          <cell r="K292">
            <v>13067000</v>
          </cell>
          <cell r="L292">
            <v>13067000</v>
          </cell>
          <cell r="M292">
            <v>13067000</v>
          </cell>
        </row>
        <row r="293">
          <cell r="A293" t="str">
            <v>D35020200010350202408</v>
          </cell>
          <cell r="B293" t="str">
            <v>CAPACITAR EN MERCADEO Y VENTAS A LAS COMUNIDADES ARTESANALES.</v>
          </cell>
          <cell r="C293">
            <v>113755000</v>
          </cell>
          <cell r="D293">
            <v>0</v>
          </cell>
          <cell r="E293">
            <v>113755000</v>
          </cell>
          <cell r="F293">
            <v>13755000</v>
          </cell>
          <cell r="G293">
            <v>13755000</v>
          </cell>
          <cell r="H293">
            <v>13755000</v>
          </cell>
          <cell r="I293">
            <v>13755000</v>
          </cell>
          <cell r="J293">
            <v>13755000</v>
          </cell>
          <cell r="K293">
            <v>13755000</v>
          </cell>
          <cell r="L293">
            <v>13755000</v>
          </cell>
          <cell r="M293">
            <v>13755000</v>
          </cell>
        </row>
        <row r="294">
          <cell r="A294" t="str">
            <v>D35020200010350202408020202</v>
          </cell>
          <cell r="B294" t="str">
            <v>ADQUISICIÓN DE SERVICIOS</v>
          </cell>
          <cell r="C294">
            <v>113755000</v>
          </cell>
          <cell r="D294">
            <v>0</v>
          </cell>
          <cell r="E294">
            <v>113755000</v>
          </cell>
          <cell r="F294">
            <v>13755000</v>
          </cell>
          <cell r="G294">
            <v>13755000</v>
          </cell>
          <cell r="H294">
            <v>13755000</v>
          </cell>
          <cell r="I294">
            <v>13755000</v>
          </cell>
          <cell r="J294">
            <v>13755000</v>
          </cell>
          <cell r="K294">
            <v>13755000</v>
          </cell>
          <cell r="L294">
            <v>13755000</v>
          </cell>
          <cell r="M294">
            <v>13755000</v>
          </cell>
        </row>
        <row r="295">
          <cell r="A295" t="str">
            <v>D35020200010350202408020202008</v>
          </cell>
          <cell r="B295" t="str">
            <v>SERVICIOS PRESTADOS A LAS EMPRESAS Y SERVICIOS DE PRODUCCIÓN</v>
          </cell>
          <cell r="C295">
            <v>113755000</v>
          </cell>
          <cell r="D295">
            <v>0</v>
          </cell>
          <cell r="E295">
            <v>113755000</v>
          </cell>
          <cell r="F295">
            <v>13755000</v>
          </cell>
          <cell r="G295">
            <v>13755000</v>
          </cell>
          <cell r="H295">
            <v>13755000</v>
          </cell>
          <cell r="I295">
            <v>13755000</v>
          </cell>
          <cell r="J295">
            <v>13755000</v>
          </cell>
          <cell r="K295">
            <v>13755000</v>
          </cell>
          <cell r="L295">
            <v>13755000</v>
          </cell>
          <cell r="M295">
            <v>13755000</v>
          </cell>
        </row>
        <row r="296">
          <cell r="A296" t="str">
            <v>D35020200010350202408020202008003</v>
          </cell>
          <cell r="B296" t="str">
            <v>OTROS SERVICIOS PROFESIONALES, CIENTÍFICOS Y TÉCNICOS</v>
          </cell>
          <cell r="C296">
            <v>113755000</v>
          </cell>
          <cell r="D296">
            <v>0</v>
          </cell>
          <cell r="E296">
            <v>113755000</v>
          </cell>
          <cell r="F296">
            <v>13755000</v>
          </cell>
          <cell r="G296">
            <v>13755000</v>
          </cell>
          <cell r="H296">
            <v>13755000</v>
          </cell>
          <cell r="I296">
            <v>13755000</v>
          </cell>
          <cell r="J296">
            <v>13755000</v>
          </cell>
          <cell r="K296">
            <v>13755000</v>
          </cell>
          <cell r="L296">
            <v>13755000</v>
          </cell>
          <cell r="M296">
            <v>13755000</v>
          </cell>
        </row>
        <row r="297">
          <cell r="A297" t="str">
            <v>D3502020001035020240802020200800309</v>
          </cell>
          <cell r="B297" t="str">
            <v>OTROS SERVICIOS PROFESIONALES Y TÉCNICOS N.C.P.</v>
          </cell>
          <cell r="C297">
            <v>113755000</v>
          </cell>
          <cell r="D297">
            <v>0</v>
          </cell>
          <cell r="E297">
            <v>113755000</v>
          </cell>
          <cell r="F297">
            <v>13755000</v>
          </cell>
          <cell r="G297">
            <v>13755000</v>
          </cell>
          <cell r="H297">
            <v>13755000</v>
          </cell>
          <cell r="I297">
            <v>13755000</v>
          </cell>
          <cell r="J297">
            <v>13755000</v>
          </cell>
          <cell r="K297">
            <v>13755000</v>
          </cell>
          <cell r="L297">
            <v>13755000</v>
          </cell>
          <cell r="M297">
            <v>13755000</v>
          </cell>
        </row>
        <row r="298">
          <cell r="A298" t="str">
            <v>D35020200010350202409</v>
          </cell>
          <cell r="B298" t="str">
            <v>CAPACITAR EN EXHIBICIÓN Y PARTICIPACIÓN EN FERIAS.</v>
          </cell>
          <cell r="C298">
            <v>253129820</v>
          </cell>
          <cell r="D298">
            <v>0</v>
          </cell>
          <cell r="E298">
            <v>253129820</v>
          </cell>
          <cell r="F298">
            <v>41249223</v>
          </cell>
          <cell r="G298">
            <v>41249223</v>
          </cell>
          <cell r="H298">
            <v>41249223</v>
          </cell>
          <cell r="I298">
            <v>41249223</v>
          </cell>
          <cell r="J298">
            <v>10029820</v>
          </cell>
          <cell r="K298">
            <v>10029820</v>
          </cell>
          <cell r="L298">
            <v>10029820</v>
          </cell>
          <cell r="M298">
            <v>10029820</v>
          </cell>
        </row>
        <row r="299">
          <cell r="A299" t="str">
            <v>D35020200010350202409020202</v>
          </cell>
          <cell r="B299" t="str">
            <v>ADQUISICIÓN DE SERVICIOS</v>
          </cell>
          <cell r="C299">
            <v>253129820</v>
          </cell>
          <cell r="D299">
            <v>0</v>
          </cell>
          <cell r="E299">
            <v>253129820</v>
          </cell>
          <cell r="F299">
            <v>41249223</v>
          </cell>
          <cell r="G299">
            <v>41249223</v>
          </cell>
          <cell r="H299">
            <v>41249223</v>
          </cell>
          <cell r="I299">
            <v>41249223</v>
          </cell>
          <cell r="J299">
            <v>10029820</v>
          </cell>
          <cell r="K299">
            <v>10029820</v>
          </cell>
          <cell r="L299">
            <v>10029820</v>
          </cell>
          <cell r="M299">
            <v>10029820</v>
          </cell>
        </row>
        <row r="300">
          <cell r="A300" t="str">
            <v>D35020200010350202409020202008</v>
          </cell>
          <cell r="B300" t="str">
            <v>SERVICIOS PRESTADOS A LAS EMPRESAS Y SERVICIOS DE PRODUCCIÓN</v>
          </cell>
          <cell r="C300">
            <v>253129820</v>
          </cell>
          <cell r="D300">
            <v>0</v>
          </cell>
          <cell r="E300">
            <v>253129820</v>
          </cell>
          <cell r="F300">
            <v>41249223</v>
          </cell>
          <cell r="G300">
            <v>41249223</v>
          </cell>
          <cell r="H300">
            <v>41249223</v>
          </cell>
          <cell r="I300">
            <v>41249223</v>
          </cell>
          <cell r="J300">
            <v>10029820</v>
          </cell>
          <cell r="K300">
            <v>10029820</v>
          </cell>
          <cell r="L300">
            <v>10029820</v>
          </cell>
          <cell r="M300">
            <v>10029820</v>
          </cell>
        </row>
        <row r="301">
          <cell r="A301" t="str">
            <v>D35020200010350202409020202008003</v>
          </cell>
          <cell r="B301" t="str">
            <v>OTROS SERVICIOS PROFESIONALES, CIENTÍFICOS Y TÉCNICOS</v>
          </cell>
          <cell r="C301">
            <v>253129820</v>
          </cell>
          <cell r="D301">
            <v>0</v>
          </cell>
          <cell r="E301">
            <v>253129820</v>
          </cell>
          <cell r="F301">
            <v>41249223</v>
          </cell>
          <cell r="G301">
            <v>41249223</v>
          </cell>
          <cell r="H301">
            <v>41249223</v>
          </cell>
          <cell r="I301">
            <v>41249223</v>
          </cell>
          <cell r="J301">
            <v>10029820</v>
          </cell>
          <cell r="K301">
            <v>10029820</v>
          </cell>
          <cell r="L301">
            <v>10029820</v>
          </cell>
          <cell r="M301">
            <v>10029820</v>
          </cell>
        </row>
        <row r="302">
          <cell r="A302" t="str">
            <v>D3502020001035020240902020200800309</v>
          </cell>
          <cell r="B302" t="str">
            <v>OTROS SERVICIOS PROFESIONALES Y TÉCNICOS N.C.P.</v>
          </cell>
          <cell r="C302">
            <v>253129820</v>
          </cell>
          <cell r="D302">
            <v>0</v>
          </cell>
          <cell r="E302">
            <v>253129820</v>
          </cell>
          <cell r="F302">
            <v>41249223</v>
          </cell>
          <cell r="G302">
            <v>41249223</v>
          </cell>
          <cell r="H302">
            <v>41249223</v>
          </cell>
          <cell r="I302">
            <v>41249223</v>
          </cell>
          <cell r="J302">
            <v>10029820</v>
          </cell>
          <cell r="K302">
            <v>10029820</v>
          </cell>
          <cell r="L302">
            <v>10029820</v>
          </cell>
          <cell r="M302">
            <v>10029820</v>
          </cell>
        </row>
        <row r="303">
          <cell r="A303" t="str">
            <v>D35020200010350202410</v>
          </cell>
          <cell r="B303" t="str">
            <v>ASESORAR SOBRE EL DESARROLLO DE IMAGEN Y MANEJO DE MARCA A LOS ARTESANOS</v>
          </cell>
          <cell r="C303">
            <v>78755550</v>
          </cell>
          <cell r="D303">
            <v>0</v>
          </cell>
          <cell r="E303">
            <v>78755550</v>
          </cell>
          <cell r="F303">
            <v>7255550</v>
          </cell>
          <cell r="G303">
            <v>7255550</v>
          </cell>
          <cell r="H303">
            <v>7255550</v>
          </cell>
          <cell r="I303">
            <v>7255550</v>
          </cell>
          <cell r="J303">
            <v>7255550</v>
          </cell>
          <cell r="K303">
            <v>7255550</v>
          </cell>
          <cell r="L303">
            <v>7255550</v>
          </cell>
          <cell r="M303">
            <v>7255550</v>
          </cell>
        </row>
        <row r="304">
          <cell r="A304" t="str">
            <v>D35020200010350202410020202</v>
          </cell>
          <cell r="B304" t="str">
            <v>ADQUISICIÓN DE SERVICIOS</v>
          </cell>
          <cell r="C304">
            <v>78755550</v>
          </cell>
          <cell r="D304">
            <v>0</v>
          </cell>
          <cell r="E304">
            <v>78755550</v>
          </cell>
          <cell r="F304">
            <v>7255550</v>
          </cell>
          <cell r="G304">
            <v>7255550</v>
          </cell>
          <cell r="H304">
            <v>7255550</v>
          </cell>
          <cell r="I304">
            <v>7255550</v>
          </cell>
          <cell r="J304">
            <v>7255550</v>
          </cell>
          <cell r="K304">
            <v>7255550</v>
          </cell>
          <cell r="L304">
            <v>7255550</v>
          </cell>
          <cell r="M304">
            <v>7255550</v>
          </cell>
        </row>
        <row r="305">
          <cell r="A305" t="str">
            <v>D35020200010350202410020202008</v>
          </cell>
          <cell r="B305" t="str">
            <v>SERVICIOS PRESTADOS A LAS EMPRESAS Y SERVICIOS DE PRODUCCIÓN</v>
          </cell>
          <cell r="C305">
            <v>78755550</v>
          </cell>
          <cell r="D305">
            <v>0</v>
          </cell>
          <cell r="E305">
            <v>78755550</v>
          </cell>
          <cell r="F305">
            <v>7255550</v>
          </cell>
          <cell r="G305">
            <v>7255550</v>
          </cell>
          <cell r="H305">
            <v>7255550</v>
          </cell>
          <cell r="I305">
            <v>7255550</v>
          </cell>
          <cell r="J305">
            <v>7255550</v>
          </cell>
          <cell r="K305">
            <v>7255550</v>
          </cell>
          <cell r="L305">
            <v>7255550</v>
          </cell>
          <cell r="M305">
            <v>7255550</v>
          </cell>
        </row>
        <row r="306">
          <cell r="A306" t="str">
            <v>D35020200010350202410020202008003</v>
          </cell>
          <cell r="B306" t="str">
            <v>OTROS SERVICIOS PROFESIONALES, CIENTÍFICOS Y TÉCNICOS</v>
          </cell>
          <cell r="C306">
            <v>78755550</v>
          </cell>
          <cell r="D306">
            <v>0</v>
          </cell>
          <cell r="E306">
            <v>78755550</v>
          </cell>
          <cell r="F306">
            <v>7255550</v>
          </cell>
          <cell r="G306">
            <v>7255550</v>
          </cell>
          <cell r="H306">
            <v>7255550</v>
          </cell>
          <cell r="I306">
            <v>7255550</v>
          </cell>
          <cell r="J306">
            <v>7255550</v>
          </cell>
          <cell r="K306">
            <v>7255550</v>
          </cell>
          <cell r="L306">
            <v>7255550</v>
          </cell>
          <cell r="M306">
            <v>7255550</v>
          </cell>
        </row>
        <row r="307">
          <cell r="A307" t="str">
            <v>D3502020001035020241002020200800309</v>
          </cell>
          <cell r="B307" t="str">
            <v>OTROS SERVICIOS PROFESIONALES Y TÉCNICOS N.C.P.</v>
          </cell>
          <cell r="C307">
            <v>78755550</v>
          </cell>
          <cell r="D307">
            <v>0</v>
          </cell>
          <cell r="E307">
            <v>78755550</v>
          </cell>
          <cell r="F307">
            <v>7255550</v>
          </cell>
          <cell r="G307">
            <v>7255550</v>
          </cell>
          <cell r="H307">
            <v>7255550</v>
          </cell>
          <cell r="I307">
            <v>7255550</v>
          </cell>
          <cell r="J307">
            <v>7255550</v>
          </cell>
          <cell r="K307">
            <v>7255550</v>
          </cell>
          <cell r="L307">
            <v>7255550</v>
          </cell>
          <cell r="M307">
            <v>7255550</v>
          </cell>
        </row>
        <row r="308">
          <cell r="A308" t="str">
            <v>D35020200010350202411</v>
          </cell>
          <cell r="B308" t="str">
            <v>REALIZAR CURADURÍA DE PRODUCTO PARA PARTICIPAR EN FERIAS</v>
          </cell>
          <cell r="C308">
            <v>77687410</v>
          </cell>
          <cell r="D308">
            <v>0</v>
          </cell>
          <cell r="E308">
            <v>77687410</v>
          </cell>
          <cell r="F308">
            <v>8187410</v>
          </cell>
          <cell r="G308">
            <v>8187410</v>
          </cell>
          <cell r="H308">
            <v>8187410</v>
          </cell>
          <cell r="I308">
            <v>8187410</v>
          </cell>
          <cell r="J308">
            <v>8187410</v>
          </cell>
          <cell r="K308">
            <v>8187410</v>
          </cell>
          <cell r="L308">
            <v>8187410</v>
          </cell>
          <cell r="M308">
            <v>8187410</v>
          </cell>
        </row>
        <row r="309">
          <cell r="A309" t="str">
            <v>D35020200010350202411020202</v>
          </cell>
          <cell r="B309" t="str">
            <v>ADQUISICIÓN DE SERVICIOS</v>
          </cell>
          <cell r="C309">
            <v>77687410</v>
          </cell>
          <cell r="D309">
            <v>0</v>
          </cell>
          <cell r="E309">
            <v>77687410</v>
          </cell>
          <cell r="F309">
            <v>8187410</v>
          </cell>
          <cell r="G309">
            <v>8187410</v>
          </cell>
          <cell r="H309">
            <v>8187410</v>
          </cell>
          <cell r="I309">
            <v>8187410</v>
          </cell>
          <cell r="J309">
            <v>8187410</v>
          </cell>
          <cell r="K309">
            <v>8187410</v>
          </cell>
          <cell r="L309">
            <v>8187410</v>
          </cell>
          <cell r="M309">
            <v>8187410</v>
          </cell>
        </row>
        <row r="310">
          <cell r="A310" t="str">
            <v>D35020200010350202411020202008</v>
          </cell>
          <cell r="B310" t="str">
            <v>SERVICIOS PRESTADOS A LAS EMPRESAS Y SERVICIOS DE PRODUCCIÓN</v>
          </cell>
          <cell r="C310">
            <v>77687410</v>
          </cell>
          <cell r="D310">
            <v>0</v>
          </cell>
          <cell r="E310">
            <v>77687410</v>
          </cell>
          <cell r="F310">
            <v>8187410</v>
          </cell>
          <cell r="G310">
            <v>8187410</v>
          </cell>
          <cell r="H310">
            <v>8187410</v>
          </cell>
          <cell r="I310">
            <v>8187410</v>
          </cell>
          <cell r="J310">
            <v>8187410</v>
          </cell>
          <cell r="K310">
            <v>8187410</v>
          </cell>
          <cell r="L310">
            <v>8187410</v>
          </cell>
          <cell r="M310">
            <v>8187410</v>
          </cell>
        </row>
        <row r="311">
          <cell r="A311" t="str">
            <v>D35020200010350202411020202008003</v>
          </cell>
          <cell r="B311" t="str">
            <v>OTROS SERVICIOS PROFESIONALES, CIENTÍFICOS Y TÉCNICOS</v>
          </cell>
          <cell r="C311">
            <v>77687410</v>
          </cell>
          <cell r="D311">
            <v>0</v>
          </cell>
          <cell r="E311">
            <v>77687410</v>
          </cell>
          <cell r="F311">
            <v>8187410</v>
          </cell>
          <cell r="G311">
            <v>8187410</v>
          </cell>
          <cell r="H311">
            <v>8187410</v>
          </cell>
          <cell r="I311">
            <v>8187410</v>
          </cell>
          <cell r="J311">
            <v>8187410</v>
          </cell>
          <cell r="K311">
            <v>8187410</v>
          </cell>
          <cell r="L311">
            <v>8187410</v>
          </cell>
          <cell r="M311">
            <v>8187410</v>
          </cell>
        </row>
        <row r="312">
          <cell r="A312" t="str">
            <v>D3502020001035020241102020200800309</v>
          </cell>
          <cell r="B312" t="str">
            <v>OTROS SERVICIOS PROFESIONALES Y TÉCNICOS N.C.P.</v>
          </cell>
          <cell r="C312">
            <v>77687410</v>
          </cell>
          <cell r="D312">
            <v>0</v>
          </cell>
          <cell r="E312">
            <v>77687410</v>
          </cell>
          <cell r="F312">
            <v>8187410</v>
          </cell>
          <cell r="G312">
            <v>8187410</v>
          </cell>
          <cell r="H312">
            <v>8187410</v>
          </cell>
          <cell r="I312">
            <v>8187410</v>
          </cell>
          <cell r="J312">
            <v>8187410</v>
          </cell>
          <cell r="K312">
            <v>8187410</v>
          </cell>
          <cell r="L312">
            <v>8187410</v>
          </cell>
          <cell r="M312">
            <v>8187410</v>
          </cell>
        </row>
        <row r="313">
          <cell r="A313" t="str">
            <v>D350202000103502027</v>
          </cell>
          <cell r="B313" t="str">
            <v>SERVICIO DE DIVULGACIÓN DE LA ACTIVIDAD ARTESANAL</v>
          </cell>
          <cell r="C313">
            <v>73000000</v>
          </cell>
          <cell r="D313">
            <v>-11885195</v>
          </cell>
          <cell r="E313">
            <v>61114805</v>
          </cell>
          <cell r="F313">
            <v>25614805</v>
          </cell>
          <cell r="G313">
            <v>25614805</v>
          </cell>
          <cell r="H313">
            <v>25614805</v>
          </cell>
          <cell r="I313">
            <v>25614805</v>
          </cell>
          <cell r="J313">
            <v>11614805</v>
          </cell>
          <cell r="K313">
            <v>11614805</v>
          </cell>
          <cell r="L313">
            <v>11614805</v>
          </cell>
          <cell r="M313">
            <v>11614805</v>
          </cell>
        </row>
        <row r="314">
          <cell r="A314" t="str">
            <v>D35020200010350202703</v>
          </cell>
          <cell r="B314" t="str">
            <v>REALIZAR INFORMES DE AVANCE DEL PROYECTO</v>
          </cell>
          <cell r="C314">
            <v>73000000</v>
          </cell>
          <cell r="D314">
            <v>-11885195</v>
          </cell>
          <cell r="E314">
            <v>61114805</v>
          </cell>
          <cell r="F314">
            <v>25614805</v>
          </cell>
          <cell r="G314">
            <v>25614805</v>
          </cell>
          <cell r="H314">
            <v>25614805</v>
          </cell>
          <cell r="I314">
            <v>25614805</v>
          </cell>
          <cell r="J314">
            <v>11614805</v>
          </cell>
          <cell r="K314">
            <v>11614805</v>
          </cell>
          <cell r="L314">
            <v>11614805</v>
          </cell>
          <cell r="M314">
            <v>11614805</v>
          </cell>
        </row>
        <row r="315">
          <cell r="A315" t="str">
            <v>D35020200010350202703020202</v>
          </cell>
          <cell r="B315" t="str">
            <v>ADQUISICIÓN DE SERVICIOS</v>
          </cell>
          <cell r="C315">
            <v>73000000</v>
          </cell>
          <cell r="D315">
            <v>-11885195</v>
          </cell>
          <cell r="E315">
            <v>61114805</v>
          </cell>
          <cell r="F315">
            <v>25614805</v>
          </cell>
          <cell r="G315">
            <v>25614805</v>
          </cell>
          <cell r="H315">
            <v>25614805</v>
          </cell>
          <cell r="I315">
            <v>25614805</v>
          </cell>
          <cell r="J315">
            <v>11614805</v>
          </cell>
          <cell r="K315">
            <v>11614805</v>
          </cell>
          <cell r="L315">
            <v>11614805</v>
          </cell>
          <cell r="M315">
            <v>11614805</v>
          </cell>
        </row>
        <row r="316">
          <cell r="A316" t="str">
            <v>D35020200010350202703020202008</v>
          </cell>
          <cell r="B316" t="str">
            <v>SERVICIOS PRESTADOS A LAS EMPRESAS Y SERVICIOS DE PRODUCCIÓN</v>
          </cell>
          <cell r="C316">
            <v>73000000</v>
          </cell>
          <cell r="D316">
            <v>-11885195</v>
          </cell>
          <cell r="E316">
            <v>61114805</v>
          </cell>
          <cell r="F316">
            <v>25614805</v>
          </cell>
          <cell r="G316">
            <v>25614805</v>
          </cell>
          <cell r="H316">
            <v>25614805</v>
          </cell>
          <cell r="I316">
            <v>25614805</v>
          </cell>
          <cell r="J316">
            <v>11614805</v>
          </cell>
          <cell r="K316">
            <v>11614805</v>
          </cell>
          <cell r="L316">
            <v>11614805</v>
          </cell>
          <cell r="M316">
            <v>11614805</v>
          </cell>
        </row>
        <row r="317">
          <cell r="A317" t="str">
            <v>D35020200010350202703020202008003</v>
          </cell>
          <cell r="B317" t="str">
            <v>OTROS SERVICIOS PROFESIONALES, CIENTÍFICOS Y TÉCNICOS</v>
          </cell>
          <cell r="C317">
            <v>49500000</v>
          </cell>
          <cell r="D317">
            <v>0</v>
          </cell>
          <cell r="E317">
            <v>49500000</v>
          </cell>
          <cell r="F317">
            <v>14000000</v>
          </cell>
          <cell r="G317">
            <v>14000000</v>
          </cell>
          <cell r="H317">
            <v>14000000</v>
          </cell>
          <cell r="I317">
            <v>14000000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D3502020001035020270302020200800309</v>
          </cell>
          <cell r="B318" t="str">
            <v>OTROS SERVICIOS PROFESIONALES Y TÉCNICOS N.C.P.</v>
          </cell>
          <cell r="C318">
            <v>49500000</v>
          </cell>
          <cell r="D318">
            <v>0</v>
          </cell>
          <cell r="E318">
            <v>49500000</v>
          </cell>
          <cell r="F318">
            <v>14000000</v>
          </cell>
          <cell r="G318">
            <v>14000000</v>
          </cell>
          <cell r="H318">
            <v>14000000</v>
          </cell>
          <cell r="I318">
            <v>14000000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D35020200010350202703020202008005</v>
          </cell>
          <cell r="B319" t="str">
            <v>SERVICIOS DE SOPORTE</v>
          </cell>
          <cell r="C319">
            <v>23500000</v>
          </cell>
          <cell r="D319">
            <v>-11885195</v>
          </cell>
          <cell r="E319">
            <v>11614805</v>
          </cell>
          <cell r="F319">
            <v>11614805</v>
          </cell>
          <cell r="G319">
            <v>11614805</v>
          </cell>
          <cell r="H319">
            <v>11614805</v>
          </cell>
          <cell r="I319">
            <v>11614805</v>
          </cell>
          <cell r="J319">
            <v>11614805</v>
          </cell>
          <cell r="K319">
            <v>11614805</v>
          </cell>
          <cell r="L319">
            <v>11614805</v>
          </cell>
          <cell r="M319">
            <v>11614805</v>
          </cell>
        </row>
        <row r="320">
          <cell r="A320" t="str">
            <v>D3502020001035020270302020200800509</v>
          </cell>
          <cell r="B320" t="str">
            <v>OTROS SERVICIOS AUXILIARES</v>
          </cell>
          <cell r="C320">
            <v>23500000</v>
          </cell>
          <cell r="D320">
            <v>-11885195</v>
          </cell>
          <cell r="E320">
            <v>11614805</v>
          </cell>
          <cell r="F320">
            <v>11614805</v>
          </cell>
          <cell r="G320">
            <v>11614805</v>
          </cell>
          <cell r="H320">
            <v>11614805</v>
          </cell>
          <cell r="I320">
            <v>11614805</v>
          </cell>
          <cell r="J320">
            <v>11614805</v>
          </cell>
          <cell r="K320">
            <v>11614805</v>
          </cell>
          <cell r="L320">
            <v>11614805</v>
          </cell>
          <cell r="M320">
            <v>11614805</v>
          </cell>
        </row>
        <row r="321">
          <cell r="A321" t="str">
            <v>D350202000103502105</v>
          </cell>
          <cell r="B321" t="str">
            <v>SERVICIO DE ASISTENCIA TÉCNICA A UNIDADES ARTESANALES PARA ACCEDER A MERCADOS ELECTRÓNICOS</v>
          </cell>
          <cell r="C321">
            <v>1171623278</v>
          </cell>
          <cell r="D321">
            <v>0</v>
          </cell>
          <cell r="E321">
            <v>1171623278</v>
          </cell>
          <cell r="F321">
            <v>317047190</v>
          </cell>
          <cell r="G321">
            <v>317047190</v>
          </cell>
          <cell r="H321">
            <v>317047190</v>
          </cell>
          <cell r="I321">
            <v>317047190</v>
          </cell>
          <cell r="J321">
            <v>291901346.10000002</v>
          </cell>
          <cell r="K321">
            <v>291901346.10000002</v>
          </cell>
          <cell r="L321">
            <v>209192537</v>
          </cell>
          <cell r="M321">
            <v>209192537</v>
          </cell>
        </row>
        <row r="322">
          <cell r="A322" t="str">
            <v>D35020200010350210502</v>
          </cell>
          <cell r="B322" t="str">
            <v>ASISTENCIA TÉCNICA EN ECOMMERCE A LOS ARTESANOS SELECCIONADOS</v>
          </cell>
          <cell r="C322">
            <v>162264064</v>
          </cell>
          <cell r="D322">
            <v>0</v>
          </cell>
          <cell r="E322">
            <v>162264064</v>
          </cell>
          <cell r="F322">
            <v>77264064</v>
          </cell>
          <cell r="G322">
            <v>77264064</v>
          </cell>
          <cell r="H322">
            <v>77264064</v>
          </cell>
          <cell r="I322">
            <v>77264064</v>
          </cell>
          <cell r="J322">
            <v>77264064</v>
          </cell>
          <cell r="K322">
            <v>77264064</v>
          </cell>
          <cell r="L322">
            <v>74772500</v>
          </cell>
          <cell r="M322">
            <v>74772500</v>
          </cell>
        </row>
        <row r="323">
          <cell r="A323" t="str">
            <v>D35020200010350210502020202</v>
          </cell>
          <cell r="B323" t="str">
            <v>ADQUISICIÓN DE SERVICIOS</v>
          </cell>
          <cell r="C323">
            <v>162264064</v>
          </cell>
          <cell r="D323">
            <v>0</v>
          </cell>
          <cell r="E323">
            <v>162264064</v>
          </cell>
          <cell r="F323">
            <v>77264064</v>
          </cell>
          <cell r="G323">
            <v>77264064</v>
          </cell>
          <cell r="H323">
            <v>77264064</v>
          </cell>
          <cell r="I323">
            <v>77264064</v>
          </cell>
          <cell r="J323">
            <v>77264064</v>
          </cell>
          <cell r="K323">
            <v>77264064</v>
          </cell>
          <cell r="L323">
            <v>74772500</v>
          </cell>
          <cell r="M323">
            <v>74772500</v>
          </cell>
        </row>
        <row r="324">
          <cell r="A324" t="str">
            <v>D35020200010350210502020202008</v>
          </cell>
          <cell r="B324" t="str">
            <v>SERVICIOS PRESTADOS A LAS EMPRESAS Y SERVICIOS DE PRODUCCIÓN</v>
          </cell>
          <cell r="C324">
            <v>162264064</v>
          </cell>
          <cell r="D324">
            <v>0</v>
          </cell>
          <cell r="E324">
            <v>162264064</v>
          </cell>
          <cell r="F324">
            <v>77264064</v>
          </cell>
          <cell r="G324">
            <v>77264064</v>
          </cell>
          <cell r="H324">
            <v>77264064</v>
          </cell>
          <cell r="I324">
            <v>77264064</v>
          </cell>
          <cell r="J324">
            <v>77264064</v>
          </cell>
          <cell r="K324">
            <v>77264064</v>
          </cell>
          <cell r="L324">
            <v>74772500</v>
          </cell>
          <cell r="M324">
            <v>74772500</v>
          </cell>
        </row>
        <row r="325">
          <cell r="A325" t="str">
            <v>D35020200010350210502020202008003</v>
          </cell>
          <cell r="B325" t="str">
            <v>OTROS SERVICIOS PROFESIONALES, CIENTÍFICOS Y TÉCNICOS</v>
          </cell>
          <cell r="C325">
            <v>162051564</v>
          </cell>
          <cell r="D325">
            <v>0</v>
          </cell>
          <cell r="E325">
            <v>162051564</v>
          </cell>
          <cell r="F325">
            <v>77051564</v>
          </cell>
          <cell r="G325">
            <v>77051564</v>
          </cell>
          <cell r="H325">
            <v>77051564</v>
          </cell>
          <cell r="I325">
            <v>77051564</v>
          </cell>
          <cell r="J325">
            <v>77051564</v>
          </cell>
          <cell r="K325">
            <v>77051564</v>
          </cell>
          <cell r="L325">
            <v>74772500</v>
          </cell>
          <cell r="M325">
            <v>74772500</v>
          </cell>
        </row>
        <row r="326">
          <cell r="A326" t="str">
            <v>D3502020001035021050202020200800309</v>
          </cell>
          <cell r="B326" t="str">
            <v>OTROS SERVICIOS PROFESIONALES Y TÉCNICOS N.C.P.</v>
          </cell>
          <cell r="C326">
            <v>162051564</v>
          </cell>
          <cell r="D326">
            <v>0</v>
          </cell>
          <cell r="E326">
            <v>162051564</v>
          </cell>
          <cell r="F326">
            <v>77051564</v>
          </cell>
          <cell r="G326">
            <v>77051564</v>
          </cell>
          <cell r="H326">
            <v>77051564</v>
          </cell>
          <cell r="I326">
            <v>77051564</v>
          </cell>
          <cell r="J326">
            <v>77051564</v>
          </cell>
          <cell r="K326">
            <v>77051564</v>
          </cell>
          <cell r="L326">
            <v>74772500</v>
          </cell>
          <cell r="M326">
            <v>74772500</v>
          </cell>
        </row>
        <row r="327">
          <cell r="A327" t="str">
            <v>D35020200010350210502020202008005</v>
          </cell>
          <cell r="B327" t="str">
            <v>SERVICIOS DE SOPORTE</v>
          </cell>
          <cell r="C327">
            <v>212500</v>
          </cell>
          <cell r="D327">
            <v>0</v>
          </cell>
          <cell r="E327">
            <v>212500</v>
          </cell>
          <cell r="F327">
            <v>212500</v>
          </cell>
          <cell r="G327">
            <v>212500</v>
          </cell>
          <cell r="H327">
            <v>212500</v>
          </cell>
          <cell r="I327">
            <v>212500</v>
          </cell>
          <cell r="J327">
            <v>212500</v>
          </cell>
          <cell r="K327">
            <v>212500</v>
          </cell>
          <cell r="L327">
            <v>0</v>
          </cell>
          <cell r="M327">
            <v>0</v>
          </cell>
        </row>
        <row r="328">
          <cell r="A328" t="str">
            <v>D3502020001035021050202020200800509</v>
          </cell>
          <cell r="B328" t="str">
            <v>OTROS SERVICIOS AUXILIARES</v>
          </cell>
          <cell r="C328">
            <v>212500</v>
          </cell>
          <cell r="D328">
            <v>0</v>
          </cell>
          <cell r="E328">
            <v>212500</v>
          </cell>
          <cell r="F328">
            <v>212500</v>
          </cell>
          <cell r="G328">
            <v>212500</v>
          </cell>
          <cell r="H328">
            <v>212500</v>
          </cell>
          <cell r="I328">
            <v>212500</v>
          </cell>
          <cell r="J328">
            <v>212500</v>
          </cell>
          <cell r="K328">
            <v>212500</v>
          </cell>
          <cell r="L328">
            <v>0</v>
          </cell>
          <cell r="M328">
            <v>0</v>
          </cell>
        </row>
        <row r="329">
          <cell r="A329" t="str">
            <v>D35020200010350210503</v>
          </cell>
          <cell r="B329" t="str">
            <v>PROVEER LOGÍSTICA PARA REALIZAR VENTAS A TRAVÉS DE ECOMMERCE</v>
          </cell>
          <cell r="C329">
            <v>499369022</v>
          </cell>
          <cell r="D329">
            <v>0</v>
          </cell>
          <cell r="E329">
            <v>499369022</v>
          </cell>
          <cell r="F329">
            <v>188170883</v>
          </cell>
          <cell r="G329">
            <v>188170883</v>
          </cell>
          <cell r="H329">
            <v>188170883</v>
          </cell>
          <cell r="I329">
            <v>188170883</v>
          </cell>
          <cell r="J329">
            <v>173960831.09999999</v>
          </cell>
          <cell r="K329">
            <v>173960831.09999999</v>
          </cell>
          <cell r="L329">
            <v>111312130</v>
          </cell>
          <cell r="M329">
            <v>111312130</v>
          </cell>
        </row>
        <row r="330">
          <cell r="A330" t="str">
            <v>D35020200010350210503020201</v>
          </cell>
          <cell r="B330" t="str">
            <v>MATERIALES Y SUMINISTROS</v>
          </cell>
          <cell r="C330">
            <v>197800000</v>
          </cell>
          <cell r="D330">
            <v>0</v>
          </cell>
          <cell r="E330">
            <v>197800000</v>
          </cell>
          <cell r="F330">
            <v>26800000</v>
          </cell>
          <cell r="G330">
            <v>26800000</v>
          </cell>
          <cell r="H330">
            <v>26800000</v>
          </cell>
          <cell r="I330">
            <v>26800000</v>
          </cell>
          <cell r="J330">
            <v>26799948.100000001</v>
          </cell>
          <cell r="K330">
            <v>26799948.100000001</v>
          </cell>
          <cell r="L330">
            <v>0</v>
          </cell>
          <cell r="M330">
            <v>0</v>
          </cell>
        </row>
        <row r="331">
          <cell r="A331" t="str">
            <v>D35020200010350210503020201002</v>
          </cell>
          <cell r="B331" t="str">
            <v>PRODUCTOS ALIMENTICIOS, BEBIDAS Y TABACO; TEXTILES, PRENDAS DE VESTIR Y PRODUCTOS DE CUERO</v>
          </cell>
          <cell r="C331">
            <v>26800000</v>
          </cell>
          <cell r="D331">
            <v>0</v>
          </cell>
          <cell r="E331">
            <v>26800000</v>
          </cell>
          <cell r="F331">
            <v>26800000</v>
          </cell>
          <cell r="G331">
            <v>26800000</v>
          </cell>
          <cell r="H331">
            <v>26800000</v>
          </cell>
          <cell r="I331">
            <v>26800000</v>
          </cell>
          <cell r="J331">
            <v>26799948.100000001</v>
          </cell>
          <cell r="K331">
            <v>26799948.100000001</v>
          </cell>
          <cell r="L331">
            <v>0</v>
          </cell>
          <cell r="M331">
            <v>0</v>
          </cell>
        </row>
        <row r="332">
          <cell r="A332" t="str">
            <v>D35020200010350210503020201002007</v>
          </cell>
          <cell r="B332" t="str">
            <v>ARTÍCULOS TEXTILES (EXCEPTO PRENDAS DE VESTIR)</v>
          </cell>
          <cell r="C332">
            <v>26800000</v>
          </cell>
          <cell r="D332">
            <v>0</v>
          </cell>
          <cell r="E332">
            <v>26800000</v>
          </cell>
          <cell r="F332">
            <v>26800000</v>
          </cell>
          <cell r="G332">
            <v>26800000</v>
          </cell>
          <cell r="H332">
            <v>26800000</v>
          </cell>
          <cell r="I332">
            <v>26800000</v>
          </cell>
          <cell r="J332">
            <v>26799948.100000001</v>
          </cell>
          <cell r="K332">
            <v>26799948.100000001</v>
          </cell>
          <cell r="L332">
            <v>0</v>
          </cell>
          <cell r="M332">
            <v>0</v>
          </cell>
        </row>
        <row r="333">
          <cell r="A333" t="str">
            <v>D35020200010350210503020201004</v>
          </cell>
          <cell r="B333" t="str">
            <v>PRODUCTOS METÁLICOS Y PAQUETES DE SOFTWARE</v>
          </cell>
          <cell r="C333">
            <v>171000000</v>
          </cell>
          <cell r="D333">
            <v>0</v>
          </cell>
          <cell r="E333">
            <v>171000000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D35020200010350210503020201004005</v>
          </cell>
          <cell r="B334" t="str">
            <v>MAQUINARIA DE OFICINA, CONTABILIDAD E INFORMÁTICA</v>
          </cell>
          <cell r="C334">
            <v>146000000</v>
          </cell>
          <cell r="D334">
            <v>0</v>
          </cell>
          <cell r="E334">
            <v>146000000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D3502020001035021050302020100400502</v>
          </cell>
          <cell r="B335" t="str">
            <v>MAQUINARIA DE INFORMÁTICA Y SUS PARTES, PIEZAS Y ACCESORIOS</v>
          </cell>
          <cell r="C335">
            <v>146000000</v>
          </cell>
          <cell r="D335">
            <v>0</v>
          </cell>
          <cell r="E335">
            <v>146000000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D35020200010350210503020201004007</v>
          </cell>
          <cell r="B336" t="str">
            <v>EQUIPO Y APARATOS DE RADIO, TELEVISIÓN Y COMUNICACIONES</v>
          </cell>
          <cell r="C336">
            <v>25000000</v>
          </cell>
          <cell r="D336">
            <v>0</v>
          </cell>
          <cell r="E336">
            <v>25000000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D3502020001035021050302020100400708</v>
          </cell>
          <cell r="B337" t="str">
            <v>PAQUETES DE SOFTWARE</v>
          </cell>
          <cell r="C337">
            <v>25000000</v>
          </cell>
          <cell r="D337">
            <v>0</v>
          </cell>
          <cell r="E337">
            <v>25000000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D35020200010350210503020202</v>
          </cell>
          <cell r="B338" t="str">
            <v>ADQUISICIÓN DE SERVICIOS</v>
          </cell>
          <cell r="C338">
            <v>301569022</v>
          </cell>
          <cell r="D338">
            <v>0</v>
          </cell>
          <cell r="E338">
            <v>301569022</v>
          </cell>
          <cell r="F338">
            <v>161370883</v>
          </cell>
          <cell r="G338">
            <v>161370883</v>
          </cell>
          <cell r="H338">
            <v>161370883</v>
          </cell>
          <cell r="I338">
            <v>161370883</v>
          </cell>
          <cell r="J338">
            <v>147160883</v>
          </cell>
          <cell r="K338">
            <v>147160883</v>
          </cell>
          <cell r="L338">
            <v>111312130</v>
          </cell>
          <cell r="M338">
            <v>111312130</v>
          </cell>
        </row>
        <row r="339">
          <cell r="A339" t="str">
            <v>D35020200010350210503020202008</v>
          </cell>
          <cell r="B339" t="str">
            <v>SERVICIOS PRESTADOS A LAS EMPRESAS Y SERVICIOS DE PRODUCCIÓN</v>
          </cell>
          <cell r="C339">
            <v>301569022</v>
          </cell>
          <cell r="D339">
            <v>0</v>
          </cell>
          <cell r="E339">
            <v>301569022</v>
          </cell>
          <cell r="F339">
            <v>161370883</v>
          </cell>
          <cell r="G339">
            <v>161370883</v>
          </cell>
          <cell r="H339">
            <v>161370883</v>
          </cell>
          <cell r="I339">
            <v>161370883</v>
          </cell>
          <cell r="J339">
            <v>147160883</v>
          </cell>
          <cell r="K339">
            <v>147160883</v>
          </cell>
          <cell r="L339">
            <v>111312130</v>
          </cell>
          <cell r="M339">
            <v>111312130</v>
          </cell>
        </row>
        <row r="340">
          <cell r="A340" t="str">
            <v>D35020200010350210503020202008003</v>
          </cell>
          <cell r="B340" t="str">
            <v>OTROS SERVICIOS PROFESIONALES, CIENTÍFICOS Y TÉCNICOS</v>
          </cell>
          <cell r="C340">
            <v>119727853</v>
          </cell>
          <cell r="D340">
            <v>0</v>
          </cell>
          <cell r="E340">
            <v>119727853</v>
          </cell>
          <cell r="F340">
            <v>9727853</v>
          </cell>
          <cell r="G340">
            <v>9727853</v>
          </cell>
          <cell r="H340">
            <v>9727853</v>
          </cell>
          <cell r="I340">
            <v>9727853</v>
          </cell>
          <cell r="J340">
            <v>9727853</v>
          </cell>
          <cell r="K340">
            <v>9727853</v>
          </cell>
          <cell r="L340">
            <v>9727853</v>
          </cell>
          <cell r="M340">
            <v>9727853</v>
          </cell>
        </row>
        <row r="341">
          <cell r="A341" t="str">
            <v>D3502020001035021050302020200800301</v>
          </cell>
          <cell r="B341" t="str">
            <v>SERVICIOS DE CONSULTORÍA EN ADMINISTRACIÓN Y SERVICIOS DE GESTIÓN; SERVICIOS DE TECNOLOGÍA DE LA INFORMACIÓN</v>
          </cell>
          <cell r="C341">
            <v>119727853</v>
          </cell>
          <cell r="D341">
            <v>0</v>
          </cell>
          <cell r="E341">
            <v>119727853</v>
          </cell>
          <cell r="F341">
            <v>9727853</v>
          </cell>
          <cell r="G341">
            <v>9727853</v>
          </cell>
          <cell r="H341">
            <v>9727853</v>
          </cell>
          <cell r="I341">
            <v>9727853</v>
          </cell>
          <cell r="J341">
            <v>9727853</v>
          </cell>
          <cell r="K341">
            <v>9727853</v>
          </cell>
          <cell r="L341">
            <v>9727853</v>
          </cell>
          <cell r="M341">
            <v>9727853</v>
          </cell>
        </row>
        <row r="342">
          <cell r="A342" t="str">
            <v>D35020200010350210503020202008004</v>
          </cell>
          <cell r="B342" t="str">
            <v>SERVICIOS DE TELECOMUNICACIONES, TRANSMISIÓN Y SUMINISTRO DE INFORMACIÓN</v>
          </cell>
          <cell r="C342">
            <v>20000000</v>
          </cell>
          <cell r="D342">
            <v>0</v>
          </cell>
          <cell r="E342">
            <v>20000000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D3502020001035021050302020200800402</v>
          </cell>
          <cell r="B343" t="str">
            <v>SERVICIOS DE TELECOMUNICACIONES A TRAVÉS DE INTERNET</v>
          </cell>
          <cell r="C343">
            <v>20000000</v>
          </cell>
          <cell r="D343">
            <v>0</v>
          </cell>
          <cell r="E343">
            <v>20000000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D35020200010350210503020202008005</v>
          </cell>
          <cell r="B344" t="str">
            <v>SERVICIOS DE SOPORTE</v>
          </cell>
          <cell r="C344">
            <v>156841169</v>
          </cell>
          <cell r="D344">
            <v>0</v>
          </cell>
          <cell r="E344">
            <v>156841169</v>
          </cell>
          <cell r="F344">
            <v>151643030</v>
          </cell>
          <cell r="G344">
            <v>151643030</v>
          </cell>
          <cell r="H344">
            <v>151643030</v>
          </cell>
          <cell r="I344">
            <v>151643030</v>
          </cell>
          <cell r="J344">
            <v>137433030</v>
          </cell>
          <cell r="K344">
            <v>137433030</v>
          </cell>
          <cell r="L344">
            <v>101584277</v>
          </cell>
          <cell r="M344">
            <v>101584277</v>
          </cell>
        </row>
        <row r="345">
          <cell r="A345" t="str">
            <v>D3502020001035021050302020200800509</v>
          </cell>
          <cell r="B345" t="str">
            <v>OTROS SERVICIOS AUXILIARES</v>
          </cell>
          <cell r="C345">
            <v>156841169</v>
          </cell>
          <cell r="D345">
            <v>0</v>
          </cell>
          <cell r="E345">
            <v>156841169</v>
          </cell>
          <cell r="F345">
            <v>151643030</v>
          </cell>
          <cell r="G345">
            <v>151643030</v>
          </cell>
          <cell r="H345">
            <v>151643030</v>
          </cell>
          <cell r="I345">
            <v>151643030</v>
          </cell>
          <cell r="J345">
            <v>137433030</v>
          </cell>
          <cell r="K345">
            <v>137433030</v>
          </cell>
          <cell r="L345">
            <v>101584277</v>
          </cell>
          <cell r="M345">
            <v>101584277</v>
          </cell>
        </row>
        <row r="346">
          <cell r="A346" t="str">
            <v>D35020200010350210503020202008007</v>
          </cell>
          <cell r="B346" t="str">
            <v>SERVICIOS DE MANTENIMIENTO, REPARACIÓN E INSTALACIÓN (EXCEPTO SERVICIOS DE CONSTRUCCIÓN)</v>
          </cell>
          <cell r="C346">
            <v>5000000</v>
          </cell>
          <cell r="D346">
            <v>0</v>
          </cell>
          <cell r="E346">
            <v>5000000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D3502020001035021050302020200800701</v>
          </cell>
          <cell r="B347" t="str">
            <v>SERVICIOS DE MANTENIMIENTO Y REPARACIÓN DE PRODUCTOS METÁLICOS ELABORADOS, MAQUINARIA Y EQUIPO</v>
          </cell>
          <cell r="C347">
            <v>5000000</v>
          </cell>
          <cell r="D347">
            <v>0</v>
          </cell>
          <cell r="E347">
            <v>5000000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D35020200010350210504</v>
          </cell>
          <cell r="B348" t="str">
            <v>DISEÑAR E IMPLEMENTAR PLATAFORMA DIGITAL PARA REALIZAR MERCADOS ELECTRÓNICOS DE ARTESANÍA COLOMBIANA</v>
          </cell>
          <cell r="C348">
            <v>509990192</v>
          </cell>
          <cell r="D348">
            <v>0</v>
          </cell>
          <cell r="E348">
            <v>509990192</v>
          </cell>
          <cell r="F348">
            <v>51612243</v>
          </cell>
          <cell r="G348">
            <v>51612243</v>
          </cell>
          <cell r="H348">
            <v>51612243</v>
          </cell>
          <cell r="I348">
            <v>51612243</v>
          </cell>
          <cell r="J348">
            <v>40676451</v>
          </cell>
          <cell r="K348">
            <v>40676451</v>
          </cell>
          <cell r="L348">
            <v>23107907</v>
          </cell>
          <cell r="M348">
            <v>23107907</v>
          </cell>
        </row>
        <row r="349">
          <cell r="A349" t="str">
            <v>D35020200010350210504020202</v>
          </cell>
          <cell r="B349" t="str">
            <v>ADQUISICIÓN DE SERVICIOS</v>
          </cell>
          <cell r="C349">
            <v>509990192</v>
          </cell>
          <cell r="D349">
            <v>0</v>
          </cell>
          <cell r="E349">
            <v>509990192</v>
          </cell>
          <cell r="F349">
            <v>51612243</v>
          </cell>
          <cell r="G349">
            <v>51612243</v>
          </cell>
          <cell r="H349">
            <v>51612243</v>
          </cell>
          <cell r="I349">
            <v>51612243</v>
          </cell>
          <cell r="J349">
            <v>40676451</v>
          </cell>
          <cell r="K349">
            <v>40676451</v>
          </cell>
          <cell r="L349">
            <v>23107907</v>
          </cell>
          <cell r="M349">
            <v>23107907</v>
          </cell>
        </row>
        <row r="350">
          <cell r="A350" t="str">
            <v>D35020200010350210504020202008</v>
          </cell>
          <cell r="B350" t="str">
            <v>SERVICIOS PRESTADOS A LAS EMPRESAS Y SERVICIOS DE PRODUCCIÓN</v>
          </cell>
          <cell r="C350">
            <v>509990192</v>
          </cell>
          <cell r="D350">
            <v>0</v>
          </cell>
          <cell r="E350">
            <v>509990192</v>
          </cell>
          <cell r="F350">
            <v>51612243</v>
          </cell>
          <cell r="G350">
            <v>51612243</v>
          </cell>
          <cell r="H350">
            <v>51612243</v>
          </cell>
          <cell r="I350">
            <v>51612243</v>
          </cell>
          <cell r="J350">
            <v>40676451</v>
          </cell>
          <cell r="K350">
            <v>40676451</v>
          </cell>
          <cell r="L350">
            <v>23107907</v>
          </cell>
          <cell r="M350">
            <v>23107907</v>
          </cell>
        </row>
        <row r="351">
          <cell r="A351" t="str">
            <v>D35020200010350210504020202008003</v>
          </cell>
          <cell r="B351" t="str">
            <v>OTROS SERVICIOS PROFESIONALES, CIENTÍFICOS Y TÉCNICOS</v>
          </cell>
          <cell r="C351">
            <v>509990192</v>
          </cell>
          <cell r="D351">
            <v>0</v>
          </cell>
          <cell r="E351">
            <v>509990192</v>
          </cell>
          <cell r="F351">
            <v>51612243</v>
          </cell>
          <cell r="G351">
            <v>51612243</v>
          </cell>
          <cell r="H351">
            <v>51612243</v>
          </cell>
          <cell r="I351">
            <v>51612243</v>
          </cell>
          <cell r="J351">
            <v>40676451</v>
          </cell>
          <cell r="K351">
            <v>40676451</v>
          </cell>
          <cell r="L351">
            <v>23107907</v>
          </cell>
          <cell r="M351">
            <v>23107907</v>
          </cell>
        </row>
        <row r="352">
          <cell r="A352" t="str">
            <v>D3502020001035021050402020200800309</v>
          </cell>
          <cell r="B352" t="str">
            <v>OTROS SERVICIOS PROFESIONALES Y TÉCNICOS N.C.P.</v>
          </cell>
          <cell r="C352">
            <v>509990192</v>
          </cell>
          <cell r="D352">
            <v>0</v>
          </cell>
          <cell r="E352">
            <v>509990192</v>
          </cell>
          <cell r="F352">
            <v>51612243</v>
          </cell>
          <cell r="G352">
            <v>51612243</v>
          </cell>
          <cell r="H352">
            <v>51612243</v>
          </cell>
          <cell r="I352">
            <v>51612243</v>
          </cell>
          <cell r="J352">
            <v>40676451</v>
          </cell>
          <cell r="K352">
            <v>40676451</v>
          </cell>
          <cell r="L352">
            <v>23107907</v>
          </cell>
          <cell r="M352">
            <v>23107907</v>
          </cell>
        </row>
        <row r="353">
          <cell r="A353" t="str">
            <v>D3502020002</v>
          </cell>
          <cell r="B353" t="str">
            <v>MEJORAMIENTO DE LA GESTIÓN DE LA INFORMACIÓN Y LA GENERACIÓN DE CONOCIMIENTO DEL SECTOR ARTESANAL NACIONAL</v>
          </cell>
          <cell r="C353">
            <v>295305200</v>
          </cell>
          <cell r="D353">
            <v>0</v>
          </cell>
          <cell r="E353">
            <v>295305200</v>
          </cell>
          <cell r="F353">
            <v>38505585</v>
          </cell>
          <cell r="G353">
            <v>38505585</v>
          </cell>
          <cell r="H353">
            <v>19780200</v>
          </cell>
          <cell r="I353">
            <v>19780200</v>
          </cell>
          <cell r="J353">
            <v>19780200</v>
          </cell>
          <cell r="K353">
            <v>19780200</v>
          </cell>
          <cell r="L353">
            <v>8975000</v>
          </cell>
          <cell r="M353">
            <v>8975000</v>
          </cell>
        </row>
        <row r="354">
          <cell r="A354" t="str">
            <v>D350202000203502027</v>
          </cell>
          <cell r="B354" t="str">
            <v>SERVICIO DE DIVULGACIÓN DE LA ACTIVIDAD ARTESANAL</v>
          </cell>
          <cell r="C354">
            <v>42000000</v>
          </cell>
          <cell r="D354">
            <v>0</v>
          </cell>
          <cell r="E354">
            <v>42000000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D35020200020350202703</v>
          </cell>
          <cell r="B355" t="str">
            <v>PARTICIPAR EN ESCENARIOS DE DIVULGACIÓN</v>
          </cell>
          <cell r="C355">
            <v>42000000</v>
          </cell>
          <cell r="D355">
            <v>0</v>
          </cell>
          <cell r="E355">
            <v>42000000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D35020200020350202703020202</v>
          </cell>
          <cell r="B356" t="str">
            <v>ADQUISICIÓN DE SERVICIOS</v>
          </cell>
          <cell r="C356">
            <v>42000000</v>
          </cell>
          <cell r="D356">
            <v>0</v>
          </cell>
          <cell r="E356">
            <v>42000000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D35020200020350202703020202006</v>
          </cell>
          <cell r="B357" t="str">
            <v>SERVICIOS DE ALOJAMIENTO; SERVICIOS DE SUMINISTRO DE COMIDAS Y BEBIDAS; SERVICIOS DE TRANSPORTE; Y SERVICIOS DE DISTRIBUCIÓN DE ELECTRICIDAD, GAS Y AGUA</v>
          </cell>
          <cell r="C357">
            <v>5000000</v>
          </cell>
          <cell r="D357">
            <v>0</v>
          </cell>
          <cell r="E357">
            <v>5000000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D35020200020350202703020202006004</v>
          </cell>
          <cell r="B358" t="str">
            <v>SERVICIOS DE TRANSPORTE DE PASAJEROS</v>
          </cell>
          <cell r="C358">
            <v>5000000</v>
          </cell>
          <cell r="D358">
            <v>0</v>
          </cell>
          <cell r="E358">
            <v>5000000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D35020200020350202703020202008</v>
          </cell>
          <cell r="B359" t="str">
            <v>SERVICIOS PRESTADOS A LAS EMPRESAS Y SERVICIOS DE PRODUCCIÓN</v>
          </cell>
          <cell r="C359">
            <v>32000000</v>
          </cell>
          <cell r="D359">
            <v>0</v>
          </cell>
          <cell r="E359">
            <v>32000000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D35020200020350202703020202008003</v>
          </cell>
          <cell r="B360" t="str">
            <v>OTROS SERVICIOS PROFESIONALES, CIENTÍFICOS Y TÉCNICOS</v>
          </cell>
          <cell r="C360">
            <v>32000000</v>
          </cell>
          <cell r="D360">
            <v>0</v>
          </cell>
          <cell r="E360">
            <v>32000000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D3502020002035020270302020200800309</v>
          </cell>
          <cell r="B361" t="str">
            <v>OTROS SERVICIOS PROFESIONALES Y TÉCNICOS N.C.P.</v>
          </cell>
          <cell r="C361">
            <v>32000000</v>
          </cell>
          <cell r="D361">
            <v>0</v>
          </cell>
          <cell r="E361">
            <v>32000000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D35020200020350202703020202010</v>
          </cell>
          <cell r="B362" t="str">
            <v>VIÁTICOS DE LOS FUNCIONARIOS EN COMISIÓN</v>
          </cell>
          <cell r="C362">
            <v>5000000</v>
          </cell>
          <cell r="D362">
            <v>0</v>
          </cell>
          <cell r="E362">
            <v>5000000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D350202000203502107</v>
          </cell>
          <cell r="B363" t="str">
            <v>SERVICIO DE INFORMACIÓN SOBRE EL SECTOR ARTESANAL</v>
          </cell>
          <cell r="C363">
            <v>104580000</v>
          </cell>
          <cell r="D363">
            <v>0</v>
          </cell>
          <cell r="E363">
            <v>104580000</v>
          </cell>
          <cell r="F363">
            <v>21700385</v>
          </cell>
          <cell r="G363">
            <v>21700385</v>
          </cell>
          <cell r="H363">
            <v>2975000</v>
          </cell>
          <cell r="I363">
            <v>2975000</v>
          </cell>
          <cell r="J363">
            <v>2975000</v>
          </cell>
          <cell r="K363">
            <v>2975000</v>
          </cell>
          <cell r="L363">
            <v>2975000</v>
          </cell>
          <cell r="M363">
            <v>2975000</v>
          </cell>
        </row>
        <row r="364">
          <cell r="A364" t="str">
            <v>D35020200020350210703</v>
          </cell>
          <cell r="B364" t="str">
            <v>CONSOLIDAR EL SISTEMA INTEGRADO DE INFORMACIÓN</v>
          </cell>
          <cell r="C364">
            <v>104580000</v>
          </cell>
          <cell r="D364">
            <v>0</v>
          </cell>
          <cell r="E364">
            <v>104580000</v>
          </cell>
          <cell r="F364">
            <v>21700385</v>
          </cell>
          <cell r="G364">
            <v>21700385</v>
          </cell>
          <cell r="H364">
            <v>2975000</v>
          </cell>
          <cell r="I364">
            <v>2975000</v>
          </cell>
          <cell r="J364">
            <v>2975000</v>
          </cell>
          <cell r="K364">
            <v>2975000</v>
          </cell>
          <cell r="L364">
            <v>2975000</v>
          </cell>
          <cell r="M364">
            <v>2975000</v>
          </cell>
        </row>
        <row r="365">
          <cell r="A365" t="str">
            <v>D35020200020350210703020202</v>
          </cell>
          <cell r="B365" t="str">
            <v>ADQUISICIÓN DE SERVICIOS</v>
          </cell>
          <cell r="C365">
            <v>104580000</v>
          </cell>
          <cell r="D365">
            <v>0</v>
          </cell>
          <cell r="E365">
            <v>104580000</v>
          </cell>
          <cell r="F365">
            <v>21700385</v>
          </cell>
          <cell r="G365">
            <v>21700385</v>
          </cell>
          <cell r="H365">
            <v>2975000</v>
          </cell>
          <cell r="I365">
            <v>2975000</v>
          </cell>
          <cell r="J365">
            <v>2975000</v>
          </cell>
          <cell r="K365">
            <v>2975000</v>
          </cell>
          <cell r="L365">
            <v>2975000</v>
          </cell>
          <cell r="M365">
            <v>2975000</v>
          </cell>
        </row>
        <row r="366">
          <cell r="A366" t="str">
            <v>D35020200020350210703020202008</v>
          </cell>
          <cell r="B366" t="str">
            <v>SERVICIOS PRESTADOS A LAS EMPRESAS Y SERVICIOS DE PRODUCCIÓN</v>
          </cell>
          <cell r="C366">
            <v>104580000</v>
          </cell>
          <cell r="D366">
            <v>0</v>
          </cell>
          <cell r="E366">
            <v>104580000</v>
          </cell>
          <cell r="F366">
            <v>21700385</v>
          </cell>
          <cell r="G366">
            <v>21700385</v>
          </cell>
          <cell r="H366">
            <v>2975000</v>
          </cell>
          <cell r="I366">
            <v>2975000</v>
          </cell>
          <cell r="J366">
            <v>2975000</v>
          </cell>
          <cell r="K366">
            <v>2975000</v>
          </cell>
          <cell r="L366">
            <v>2975000</v>
          </cell>
          <cell r="M366">
            <v>2975000</v>
          </cell>
        </row>
        <row r="367">
          <cell r="A367" t="str">
            <v>D35020200020350210703020202008003</v>
          </cell>
          <cell r="B367" t="str">
            <v>OTROS SERVICIOS PROFESIONALES, CIENTÍFICOS Y TÉCNICOS</v>
          </cell>
          <cell r="C367">
            <v>24580000</v>
          </cell>
          <cell r="D367">
            <v>0</v>
          </cell>
          <cell r="E367">
            <v>24580000</v>
          </cell>
          <cell r="F367">
            <v>21700385</v>
          </cell>
          <cell r="G367">
            <v>21700385</v>
          </cell>
          <cell r="H367">
            <v>2975000</v>
          </cell>
          <cell r="I367">
            <v>2975000</v>
          </cell>
          <cell r="J367">
            <v>2975000</v>
          </cell>
          <cell r="K367">
            <v>2975000</v>
          </cell>
          <cell r="L367">
            <v>2975000</v>
          </cell>
          <cell r="M367">
            <v>2975000</v>
          </cell>
        </row>
        <row r="368">
          <cell r="A368" t="str">
            <v>D3502020002035021070302020200800301</v>
          </cell>
          <cell r="B368" t="str">
            <v>SERVICIOS DE CONSULTORÍA EN ADMINISTRACIÓN Y SERVICIOS DE GESTIÓN; SERVICIOS DE TECNOLOGÍA DE LA INFORMACIÓN</v>
          </cell>
          <cell r="C368">
            <v>24580000</v>
          </cell>
          <cell r="D368">
            <v>0</v>
          </cell>
          <cell r="E368">
            <v>24580000</v>
          </cell>
          <cell r="F368">
            <v>21700385</v>
          </cell>
          <cell r="G368">
            <v>21700385</v>
          </cell>
          <cell r="H368">
            <v>2975000</v>
          </cell>
          <cell r="I368">
            <v>2975000</v>
          </cell>
          <cell r="J368">
            <v>2975000</v>
          </cell>
          <cell r="K368">
            <v>2975000</v>
          </cell>
          <cell r="L368">
            <v>2975000</v>
          </cell>
          <cell r="M368">
            <v>2975000</v>
          </cell>
        </row>
        <row r="369">
          <cell r="A369" t="str">
            <v>D35020200020350210703020202008004</v>
          </cell>
          <cell r="B369" t="str">
            <v>SERVICIOS DE TELECOMUNICACIONES, TRANSMISIÓN Y SUMINISTRO DE INFORMACIÓN</v>
          </cell>
          <cell r="C369">
            <v>80000000</v>
          </cell>
          <cell r="D369">
            <v>0</v>
          </cell>
          <cell r="E369">
            <v>80000000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D3502020002035021070302020200800405</v>
          </cell>
          <cell r="B370" t="str">
            <v>SERVICIOS DE BIBLIOTECAS Y ARCHIVOS</v>
          </cell>
          <cell r="C370">
            <v>80000000</v>
          </cell>
          <cell r="D370">
            <v>0</v>
          </cell>
          <cell r="E370">
            <v>80000000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D350202000203502109</v>
          </cell>
          <cell r="B371" t="str">
            <v>"DOCUMENTOS INVESTIGACIÓN SOBRE EL SECTOR
ARTESANAL"</v>
          </cell>
          <cell r="C371">
            <v>148725200</v>
          </cell>
          <cell r="D371">
            <v>0</v>
          </cell>
          <cell r="E371">
            <v>148725200</v>
          </cell>
          <cell r="F371">
            <v>16805200</v>
          </cell>
          <cell r="G371">
            <v>16805200</v>
          </cell>
          <cell r="H371">
            <v>16805200</v>
          </cell>
          <cell r="I371">
            <v>16805200</v>
          </cell>
          <cell r="J371">
            <v>16805200</v>
          </cell>
          <cell r="K371">
            <v>16805200</v>
          </cell>
          <cell r="L371">
            <v>6000000</v>
          </cell>
          <cell r="M371">
            <v>6000000</v>
          </cell>
        </row>
        <row r="372">
          <cell r="A372" t="str">
            <v>D35020200020350210902</v>
          </cell>
          <cell r="B372" t="str">
            <v>REALIZAR ESTUDIOS SOBRE EL SECTOR ARTESANAL</v>
          </cell>
          <cell r="C372">
            <v>148725200</v>
          </cell>
          <cell r="D372">
            <v>0</v>
          </cell>
          <cell r="E372">
            <v>148725200</v>
          </cell>
          <cell r="F372">
            <v>16805200</v>
          </cell>
          <cell r="G372">
            <v>16805200</v>
          </cell>
          <cell r="H372">
            <v>16805200</v>
          </cell>
          <cell r="I372">
            <v>16805200</v>
          </cell>
          <cell r="J372">
            <v>16805200</v>
          </cell>
          <cell r="K372">
            <v>16805200</v>
          </cell>
          <cell r="L372">
            <v>6000000</v>
          </cell>
          <cell r="M372">
            <v>6000000</v>
          </cell>
        </row>
        <row r="373">
          <cell r="A373" t="str">
            <v>D35020200020350210902020202</v>
          </cell>
          <cell r="B373" t="str">
            <v>ADQUISICIÓN DE SERVICIOS</v>
          </cell>
          <cell r="C373">
            <v>148725200</v>
          </cell>
          <cell r="D373">
            <v>0</v>
          </cell>
          <cell r="E373">
            <v>148725200</v>
          </cell>
          <cell r="F373">
            <v>16805200</v>
          </cell>
          <cell r="G373">
            <v>16805200</v>
          </cell>
          <cell r="H373">
            <v>16805200</v>
          </cell>
          <cell r="I373">
            <v>16805200</v>
          </cell>
          <cell r="J373">
            <v>16805200</v>
          </cell>
          <cell r="K373">
            <v>16805200</v>
          </cell>
          <cell r="L373">
            <v>6000000</v>
          </cell>
          <cell r="M373">
            <v>6000000</v>
          </cell>
        </row>
        <row r="374">
          <cell r="A374" t="str">
            <v>D35020200020350210902020202008</v>
          </cell>
          <cell r="B374" t="str">
            <v>SERVICIOS PRESTADOS A LAS EMPRESAS Y SERVICIOS DE PRODUCCIÓN</v>
          </cell>
          <cell r="C374">
            <v>148725200</v>
          </cell>
          <cell r="D374">
            <v>0</v>
          </cell>
          <cell r="E374">
            <v>148725200</v>
          </cell>
          <cell r="F374">
            <v>16805200</v>
          </cell>
          <cell r="G374">
            <v>16805200</v>
          </cell>
          <cell r="H374">
            <v>16805200</v>
          </cell>
          <cell r="I374">
            <v>16805200</v>
          </cell>
          <cell r="J374">
            <v>16805200</v>
          </cell>
          <cell r="K374">
            <v>16805200</v>
          </cell>
          <cell r="L374">
            <v>6000000</v>
          </cell>
          <cell r="M374">
            <v>6000000</v>
          </cell>
        </row>
        <row r="375">
          <cell r="A375" t="str">
            <v>D35020200020350210902020202008001</v>
          </cell>
          <cell r="B375" t="str">
            <v>SERVICIOS DE INVESTIGACIÓN Y DESARROLLO</v>
          </cell>
          <cell r="C375">
            <v>122920000</v>
          </cell>
          <cell r="D375">
            <v>0</v>
          </cell>
          <cell r="E375">
            <v>122920000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D3502020002035021090202020200800102</v>
          </cell>
          <cell r="B376" t="str">
            <v>SERVICIOS DE INVESTIGACIÓN Y DESARROLLO EXPERIMENTAL EN CIENCIAS SOCIALES Y HUMANIDADES</v>
          </cell>
          <cell r="C376">
            <v>122920000</v>
          </cell>
          <cell r="D376">
            <v>0</v>
          </cell>
          <cell r="E376">
            <v>122920000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D35020200020350210902020202008003</v>
          </cell>
          <cell r="B377" t="str">
            <v>OTROS SERVICIOS PROFESIONALES, CIENTÍFICOS Y TÉCNICOS</v>
          </cell>
          <cell r="C377">
            <v>25805200</v>
          </cell>
          <cell r="D377">
            <v>0</v>
          </cell>
          <cell r="E377">
            <v>25805200</v>
          </cell>
          <cell r="F377">
            <v>16805200</v>
          </cell>
          <cell r="G377">
            <v>16805200</v>
          </cell>
          <cell r="H377">
            <v>16805200</v>
          </cell>
          <cell r="I377">
            <v>16805200</v>
          </cell>
          <cell r="J377">
            <v>16805200</v>
          </cell>
          <cell r="K377">
            <v>16805200</v>
          </cell>
          <cell r="L377">
            <v>6000000</v>
          </cell>
          <cell r="M377">
            <v>6000000</v>
          </cell>
        </row>
        <row r="378">
          <cell r="A378" t="str">
            <v>D3502020002035021090202020200800309</v>
          </cell>
          <cell r="B378" t="str">
            <v>OTROS SERVICIOS PROFESIONALES Y TÉCNICOS N.C.P.</v>
          </cell>
          <cell r="C378">
            <v>25805200</v>
          </cell>
          <cell r="D378">
            <v>0</v>
          </cell>
          <cell r="E378">
            <v>25805200</v>
          </cell>
          <cell r="F378">
            <v>16805200</v>
          </cell>
          <cell r="G378">
            <v>16805200</v>
          </cell>
          <cell r="H378">
            <v>16805200</v>
          </cell>
          <cell r="I378">
            <v>16805200</v>
          </cell>
          <cell r="J378">
            <v>16805200</v>
          </cell>
          <cell r="K378">
            <v>16805200</v>
          </cell>
          <cell r="L378">
            <v>6000000</v>
          </cell>
          <cell r="M378">
            <v>6000000</v>
          </cell>
        </row>
        <row r="379">
          <cell r="A379" t="str">
            <v>D3502020003</v>
          </cell>
          <cell r="B379" t="str">
            <v>FORTALECIMIENTO DE LA ACTIVIDAD ARTESANAL DE LOS MUNICIPIOS CON VOCACIÓN ARTESANAL COMO ALTERNATIVA DE REACTIVACIÓN ECONÓMICA LOCAL Y SOSTENIBLE. 2022-2025 NACIONAL</v>
          </cell>
          <cell r="C379">
            <v>12279106013</v>
          </cell>
          <cell r="D379">
            <v>-42864508.969999999</v>
          </cell>
          <cell r="E379">
            <v>12236241504.030001</v>
          </cell>
          <cell r="F379">
            <v>795829159</v>
          </cell>
          <cell r="G379">
            <v>795829159</v>
          </cell>
          <cell r="H379">
            <v>643294938</v>
          </cell>
          <cell r="I379">
            <v>643294938</v>
          </cell>
          <cell r="J379">
            <v>431358675</v>
          </cell>
          <cell r="K379">
            <v>431358675</v>
          </cell>
          <cell r="L379">
            <v>410277692.01999998</v>
          </cell>
          <cell r="M379">
            <v>410277692.01999998</v>
          </cell>
        </row>
        <row r="380">
          <cell r="A380" t="str">
            <v>D350202000303502008</v>
          </cell>
          <cell r="B380" t="str">
            <v>SERVICIO DE ASISTENCIA TÉCNICA PARA MEJORAR LA COMPETITIVIDAD DE LOS SECTORES PRODUCTIVOS</v>
          </cell>
          <cell r="C380">
            <v>920245638</v>
          </cell>
          <cell r="D380">
            <v>0</v>
          </cell>
          <cell r="E380">
            <v>920245638</v>
          </cell>
          <cell r="F380">
            <v>49885638</v>
          </cell>
          <cell r="G380">
            <v>49885638</v>
          </cell>
          <cell r="H380">
            <v>49885638</v>
          </cell>
          <cell r="I380">
            <v>49885638</v>
          </cell>
          <cell r="J380">
            <v>49885638</v>
          </cell>
          <cell r="K380">
            <v>49885638</v>
          </cell>
          <cell r="L380">
            <v>49005638</v>
          </cell>
          <cell r="M380">
            <v>49005638</v>
          </cell>
        </row>
        <row r="381">
          <cell r="A381" t="str">
            <v>D35020200030350200801</v>
          </cell>
          <cell r="B381" t="str">
            <v>CONSOLIDAR SISTEMAS PRODUCTIVOS ARTESANALES (SISTEMA MODA, REDES PRODUCTIVAS ARTESANALES,SISTEMAS NO AGRÍCOLAS, EMPRENDIMIENTOS RURALES)</v>
          </cell>
          <cell r="C381">
            <v>920245638</v>
          </cell>
          <cell r="D381">
            <v>0</v>
          </cell>
          <cell r="E381">
            <v>920245638</v>
          </cell>
          <cell r="F381">
            <v>49885638</v>
          </cell>
          <cell r="G381">
            <v>49885638</v>
          </cell>
          <cell r="H381">
            <v>49885638</v>
          </cell>
          <cell r="I381">
            <v>49885638</v>
          </cell>
          <cell r="J381">
            <v>49885638</v>
          </cell>
          <cell r="K381">
            <v>49885638</v>
          </cell>
          <cell r="L381">
            <v>49005638</v>
          </cell>
          <cell r="M381">
            <v>49005638</v>
          </cell>
        </row>
        <row r="382">
          <cell r="A382" t="str">
            <v>D35020200030350200801020201</v>
          </cell>
          <cell r="B382" t="str">
            <v>MATERIALES Y SUMINISTROS</v>
          </cell>
          <cell r="C382">
            <v>158032000</v>
          </cell>
          <cell r="D382">
            <v>0</v>
          </cell>
          <cell r="E382">
            <v>158032000</v>
          </cell>
          <cell r="F382">
            <v>8032000</v>
          </cell>
          <cell r="G382">
            <v>8032000</v>
          </cell>
          <cell r="H382">
            <v>8032000</v>
          </cell>
          <cell r="I382">
            <v>8032000</v>
          </cell>
          <cell r="J382">
            <v>8032000</v>
          </cell>
          <cell r="K382">
            <v>8032000</v>
          </cell>
          <cell r="L382">
            <v>7152000</v>
          </cell>
          <cell r="M382">
            <v>7152000</v>
          </cell>
        </row>
        <row r="383">
          <cell r="A383" t="str">
            <v>D35020200030350200801020201002</v>
          </cell>
          <cell r="B383" t="str">
            <v>PRODUCTOS ALIMENTICIOS, BEBIDAS Y TABACO; TEXTILES, PRENDAS DE VESTIR Y PRODUCTOS DE CUERO</v>
          </cell>
          <cell r="C383">
            <v>100880000</v>
          </cell>
          <cell r="D383">
            <v>0</v>
          </cell>
          <cell r="E383">
            <v>100880000</v>
          </cell>
          <cell r="F383">
            <v>880000</v>
          </cell>
          <cell r="G383">
            <v>880000</v>
          </cell>
          <cell r="H383">
            <v>880000</v>
          </cell>
          <cell r="I383">
            <v>880000</v>
          </cell>
          <cell r="J383">
            <v>880000</v>
          </cell>
          <cell r="K383">
            <v>880000</v>
          </cell>
          <cell r="L383">
            <v>0</v>
          </cell>
          <cell r="M383">
            <v>0</v>
          </cell>
        </row>
        <row r="384">
          <cell r="A384" t="str">
            <v>D35020200030350200801020201002007</v>
          </cell>
          <cell r="B384" t="str">
            <v>ARTÍCULOS TEXTILES (EXCEPTO PRENDAS DE VESTIR)</v>
          </cell>
          <cell r="C384">
            <v>50880000</v>
          </cell>
          <cell r="D384">
            <v>0</v>
          </cell>
          <cell r="E384">
            <v>50880000</v>
          </cell>
          <cell r="F384">
            <v>880000</v>
          </cell>
          <cell r="G384">
            <v>880000</v>
          </cell>
          <cell r="H384">
            <v>880000</v>
          </cell>
          <cell r="I384">
            <v>880000</v>
          </cell>
          <cell r="J384">
            <v>880000</v>
          </cell>
          <cell r="K384">
            <v>880000</v>
          </cell>
          <cell r="L384">
            <v>0</v>
          </cell>
          <cell r="M384">
            <v>0</v>
          </cell>
        </row>
        <row r="385">
          <cell r="A385" t="str">
            <v>D35020200030350200801020201002008</v>
          </cell>
          <cell r="B385" t="str">
            <v>DOTACIÓN (PRENDAS DE VESTIR Y CALZADO)</v>
          </cell>
          <cell r="C385">
            <v>50000000</v>
          </cell>
          <cell r="D385">
            <v>0</v>
          </cell>
          <cell r="E385">
            <v>50000000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D35020200030350200801020201003</v>
          </cell>
          <cell r="B386" t="str">
            <v>OTROS BIENES TRANSPORTABLES (EXCEPTO PRODUCTOS METÁLICOS, MAQUINARIA Y EQUIPO)</v>
          </cell>
          <cell r="C386">
            <v>57152000</v>
          </cell>
          <cell r="D386">
            <v>0</v>
          </cell>
          <cell r="E386">
            <v>57152000</v>
          </cell>
          <cell r="F386">
            <v>7152000</v>
          </cell>
          <cell r="G386">
            <v>7152000</v>
          </cell>
          <cell r="H386">
            <v>7152000</v>
          </cell>
          <cell r="I386">
            <v>7152000</v>
          </cell>
          <cell r="J386">
            <v>7152000</v>
          </cell>
          <cell r="K386">
            <v>7152000</v>
          </cell>
          <cell r="L386">
            <v>7152000</v>
          </cell>
          <cell r="M386">
            <v>7152000</v>
          </cell>
        </row>
        <row r="387">
          <cell r="A387" t="str">
            <v>D35020200030350200801020201003001</v>
          </cell>
          <cell r="B387" t="str">
            <v>PRODUCTOS DE MADERA, CORCHO, CESTERÍA Y ESPARTERÍA</v>
          </cell>
          <cell r="C387">
            <v>1350000</v>
          </cell>
          <cell r="D387">
            <v>0</v>
          </cell>
          <cell r="E387">
            <v>1350000</v>
          </cell>
          <cell r="F387">
            <v>1350000</v>
          </cell>
          <cell r="G387">
            <v>1350000</v>
          </cell>
          <cell r="H387">
            <v>1350000</v>
          </cell>
          <cell r="I387">
            <v>1350000</v>
          </cell>
          <cell r="J387">
            <v>1350000</v>
          </cell>
          <cell r="K387">
            <v>1350000</v>
          </cell>
          <cell r="L387">
            <v>1350000</v>
          </cell>
          <cell r="M387">
            <v>1350000</v>
          </cell>
        </row>
        <row r="388">
          <cell r="A388" t="str">
            <v>D35020200030350200801020201003008</v>
          </cell>
          <cell r="B388" t="str">
            <v>OTROS BIENES TRANSPORTABLES N.C.P.</v>
          </cell>
          <cell r="C388">
            <v>55802000</v>
          </cell>
          <cell r="D388">
            <v>0</v>
          </cell>
          <cell r="E388">
            <v>55802000</v>
          </cell>
          <cell r="F388">
            <v>5802000</v>
          </cell>
          <cell r="G388">
            <v>5802000</v>
          </cell>
          <cell r="H388">
            <v>5802000</v>
          </cell>
          <cell r="I388">
            <v>5802000</v>
          </cell>
          <cell r="J388">
            <v>5802000</v>
          </cell>
          <cell r="K388">
            <v>5802000</v>
          </cell>
          <cell r="L388">
            <v>5802000</v>
          </cell>
          <cell r="M388">
            <v>5802000</v>
          </cell>
        </row>
        <row r="389">
          <cell r="A389" t="str">
            <v>D3502020003035020080102020100300802</v>
          </cell>
          <cell r="B389" t="str">
            <v>JOYAS Y ARTÍCULOS CONEXOS</v>
          </cell>
          <cell r="C389">
            <v>55802000</v>
          </cell>
          <cell r="D389">
            <v>0</v>
          </cell>
          <cell r="E389">
            <v>55802000</v>
          </cell>
          <cell r="F389">
            <v>5802000</v>
          </cell>
          <cell r="G389">
            <v>5802000</v>
          </cell>
          <cell r="H389">
            <v>5802000</v>
          </cell>
          <cell r="I389">
            <v>5802000</v>
          </cell>
          <cell r="J389">
            <v>5802000</v>
          </cell>
          <cell r="K389">
            <v>5802000</v>
          </cell>
          <cell r="L389">
            <v>5802000</v>
          </cell>
          <cell r="M389">
            <v>5802000</v>
          </cell>
        </row>
        <row r="390">
          <cell r="A390" t="str">
            <v>D35020200030350200801020202</v>
          </cell>
          <cell r="B390" t="str">
            <v>ADQUISICIÓN DE SERVICIOS</v>
          </cell>
          <cell r="C390">
            <v>762213638</v>
          </cell>
          <cell r="D390">
            <v>0</v>
          </cell>
          <cell r="E390">
            <v>762213638</v>
          </cell>
          <cell r="F390">
            <v>41853638</v>
          </cell>
          <cell r="G390">
            <v>41853638</v>
          </cell>
          <cell r="H390">
            <v>41853638</v>
          </cell>
          <cell r="I390">
            <v>41853638</v>
          </cell>
          <cell r="J390">
            <v>41853638</v>
          </cell>
          <cell r="K390">
            <v>41853638</v>
          </cell>
          <cell r="L390">
            <v>41853638</v>
          </cell>
          <cell r="M390">
            <v>41853638</v>
          </cell>
        </row>
        <row r="391">
          <cell r="A391" t="str">
            <v>D35020200030350200801020202008</v>
          </cell>
          <cell r="B391" t="str">
            <v>SERVICIOS PRESTADOS A LAS EMPRESAS Y SERVICIOS DE PRODUCCIÓN</v>
          </cell>
          <cell r="C391">
            <v>762213638</v>
          </cell>
          <cell r="D391">
            <v>0</v>
          </cell>
          <cell r="E391">
            <v>762213638</v>
          </cell>
          <cell r="F391">
            <v>41853638</v>
          </cell>
          <cell r="G391">
            <v>41853638</v>
          </cell>
          <cell r="H391">
            <v>41853638</v>
          </cell>
          <cell r="I391">
            <v>41853638</v>
          </cell>
          <cell r="J391">
            <v>41853638</v>
          </cell>
          <cell r="K391">
            <v>41853638</v>
          </cell>
          <cell r="L391">
            <v>41853638</v>
          </cell>
          <cell r="M391">
            <v>41853638</v>
          </cell>
        </row>
        <row r="392">
          <cell r="A392" t="str">
            <v>D35020200030350200801020202008001</v>
          </cell>
          <cell r="B392" t="str">
            <v>SERVICIOS DE INVESTIGACIÓN Y DESARROLLO</v>
          </cell>
          <cell r="C392">
            <v>30360000</v>
          </cell>
          <cell r="D392">
            <v>0</v>
          </cell>
          <cell r="E392">
            <v>30360000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D3502020003035020080102020200800102</v>
          </cell>
          <cell r="B393" t="str">
            <v>SERVICIOS DE INVESTIGACIÓN Y DESARROLLO EXPERIMENTAL EN CIENCIAS SOCIALES Y HUMANIDADES</v>
          </cell>
          <cell r="C393">
            <v>30360000</v>
          </cell>
          <cell r="D393">
            <v>0</v>
          </cell>
          <cell r="E393">
            <v>30360000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D35020200030350200801020202008003</v>
          </cell>
          <cell r="B394" t="str">
            <v>OTROS SERVICIOS PROFESIONALES, CIENTÍFICOS Y TÉCNICOS</v>
          </cell>
          <cell r="C394">
            <v>721858000</v>
          </cell>
          <cell r="D394">
            <v>0</v>
          </cell>
          <cell r="E394">
            <v>721858000</v>
          </cell>
          <cell r="F394">
            <v>31858000</v>
          </cell>
          <cell r="G394">
            <v>31858000</v>
          </cell>
          <cell r="H394">
            <v>31858000</v>
          </cell>
          <cell r="I394">
            <v>31858000</v>
          </cell>
          <cell r="J394">
            <v>31858000</v>
          </cell>
          <cell r="K394">
            <v>31858000</v>
          </cell>
          <cell r="L394">
            <v>31858000</v>
          </cell>
          <cell r="M394">
            <v>31858000</v>
          </cell>
        </row>
        <row r="395">
          <cell r="A395" t="str">
            <v>D3502020003035020080102020200800301</v>
          </cell>
          <cell r="B395" t="str">
            <v>SERVICIOS DE CONSULTORÍA EN ADMINISTRACIÓN Y SERVICIOS DE GESTIÓN; SERVICIOS DE TECNOLOGÍA DE LA INFORMACIÓN</v>
          </cell>
          <cell r="C395">
            <v>149347000</v>
          </cell>
          <cell r="D395">
            <v>0</v>
          </cell>
          <cell r="E395">
            <v>149347000</v>
          </cell>
          <cell r="F395">
            <v>9347000</v>
          </cell>
          <cell r="G395">
            <v>9347000</v>
          </cell>
          <cell r="H395">
            <v>9347000</v>
          </cell>
          <cell r="I395">
            <v>9347000</v>
          </cell>
          <cell r="J395">
            <v>9347000</v>
          </cell>
          <cell r="K395">
            <v>9347000</v>
          </cell>
          <cell r="L395">
            <v>9347000</v>
          </cell>
          <cell r="M395">
            <v>9347000</v>
          </cell>
        </row>
        <row r="396">
          <cell r="A396" t="str">
            <v>D3502020003035020080102020200800307</v>
          </cell>
          <cell r="B396" t="str">
            <v>SERVICIOS DE INVESTIGACIÓN DE MERCADOS Y DE ENCUESTAS DE OPINIÓN PÚBLICA</v>
          </cell>
          <cell r="C396">
            <v>30000000</v>
          </cell>
          <cell r="D396">
            <v>0</v>
          </cell>
          <cell r="E396">
            <v>30000000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A397" t="str">
            <v>D3502020003035020080102020200800308</v>
          </cell>
          <cell r="B397" t="str">
            <v>SERVICIOS FOTOGRÁFICOS Y SERVICIOS DE REVELADO FOTOGRÁFICO</v>
          </cell>
          <cell r="C397">
            <v>526010000</v>
          </cell>
          <cell r="D397">
            <v>0</v>
          </cell>
          <cell r="E397">
            <v>526010000</v>
          </cell>
          <cell r="F397">
            <v>6010000</v>
          </cell>
          <cell r="G397">
            <v>6010000</v>
          </cell>
          <cell r="H397">
            <v>6010000</v>
          </cell>
          <cell r="I397">
            <v>6010000</v>
          </cell>
          <cell r="J397">
            <v>6010000</v>
          </cell>
          <cell r="K397">
            <v>6010000</v>
          </cell>
          <cell r="L397">
            <v>6010000</v>
          </cell>
          <cell r="M397">
            <v>6010000</v>
          </cell>
        </row>
        <row r="398">
          <cell r="A398" t="str">
            <v>D3502020003035020080102020200800309</v>
          </cell>
          <cell r="B398" t="str">
            <v>OTROS SERVICIOS PROFESIONALES Y TÉCNICOS N.C.P.</v>
          </cell>
          <cell r="C398">
            <v>16501000</v>
          </cell>
          <cell r="D398">
            <v>0</v>
          </cell>
          <cell r="E398">
            <v>16501000</v>
          </cell>
          <cell r="F398">
            <v>16501000</v>
          </cell>
          <cell r="G398">
            <v>16501000</v>
          </cell>
          <cell r="H398">
            <v>16501000</v>
          </cell>
          <cell r="I398">
            <v>16501000</v>
          </cell>
          <cell r="J398">
            <v>16501000</v>
          </cell>
          <cell r="K398">
            <v>16501000</v>
          </cell>
          <cell r="L398">
            <v>16501000</v>
          </cell>
          <cell r="M398">
            <v>16501000</v>
          </cell>
        </row>
        <row r="399">
          <cell r="A399" t="str">
            <v>D35020200030350200801020202008005</v>
          </cell>
          <cell r="B399" t="str">
            <v>SERVICIOS DE SOPORTE</v>
          </cell>
          <cell r="C399">
            <v>9995638</v>
          </cell>
          <cell r="D399">
            <v>0</v>
          </cell>
          <cell r="E399">
            <v>9995638</v>
          </cell>
          <cell r="F399">
            <v>9995638</v>
          </cell>
          <cell r="G399">
            <v>9995638</v>
          </cell>
          <cell r="H399">
            <v>9995638</v>
          </cell>
          <cell r="I399">
            <v>9995638</v>
          </cell>
          <cell r="J399">
            <v>9995638</v>
          </cell>
          <cell r="K399">
            <v>9995638</v>
          </cell>
          <cell r="L399">
            <v>9995638</v>
          </cell>
          <cell r="M399">
            <v>9995638</v>
          </cell>
        </row>
        <row r="400">
          <cell r="A400" t="str">
            <v>D3502020003035020080102020200800509</v>
          </cell>
          <cell r="B400" t="str">
            <v>OTROS SERVICIOS AUXILIARES</v>
          </cell>
          <cell r="C400">
            <v>9995638</v>
          </cell>
          <cell r="D400">
            <v>0</v>
          </cell>
          <cell r="E400">
            <v>9995638</v>
          </cell>
          <cell r="F400">
            <v>9995638</v>
          </cell>
          <cell r="G400">
            <v>9995638</v>
          </cell>
          <cell r="H400">
            <v>9995638</v>
          </cell>
          <cell r="I400">
            <v>9995638</v>
          </cell>
          <cell r="J400">
            <v>9995638</v>
          </cell>
          <cell r="K400">
            <v>9995638</v>
          </cell>
          <cell r="L400">
            <v>9995638</v>
          </cell>
          <cell r="M400">
            <v>9995638</v>
          </cell>
        </row>
        <row r="401">
          <cell r="A401" t="str">
            <v>D350202000303502016</v>
          </cell>
          <cell r="B401" t="str">
            <v>"SERVICIO DE ASISTENCIA TÉCNICA PARA EL
FORTALECIMIENTO DE LAS REDES REGIONALES DE
EMPRENDIMIENTO"</v>
          </cell>
          <cell r="C401">
            <v>1644559169</v>
          </cell>
          <cell r="D401">
            <v>0</v>
          </cell>
          <cell r="E401">
            <v>1644559169</v>
          </cell>
          <cell r="F401">
            <v>406335667</v>
          </cell>
          <cell r="G401">
            <v>406335667</v>
          </cell>
          <cell r="H401">
            <v>256335667</v>
          </cell>
          <cell r="I401">
            <v>256335667</v>
          </cell>
          <cell r="J401">
            <v>74893587</v>
          </cell>
          <cell r="K401">
            <v>74893587</v>
          </cell>
          <cell r="L401">
            <v>73309587</v>
          </cell>
          <cell r="M401">
            <v>73309587</v>
          </cell>
        </row>
        <row r="402">
          <cell r="A402" t="str">
            <v>D35020200030350201603</v>
          </cell>
          <cell r="B402" t="str">
            <v>COFINANCIAR PROYECTOS CON ENFOQUE TERRITORIAL (PDET, ADN, ENTRE OTROS)</v>
          </cell>
          <cell r="C402">
            <v>1259009201</v>
          </cell>
          <cell r="D402">
            <v>0</v>
          </cell>
          <cell r="E402">
            <v>1259009201</v>
          </cell>
          <cell r="F402">
            <v>394537667</v>
          </cell>
          <cell r="G402">
            <v>394537667</v>
          </cell>
          <cell r="H402">
            <v>244537667</v>
          </cell>
          <cell r="I402">
            <v>244537667</v>
          </cell>
          <cell r="J402">
            <v>63095587</v>
          </cell>
          <cell r="K402">
            <v>63095587</v>
          </cell>
          <cell r="L402">
            <v>61511587</v>
          </cell>
          <cell r="M402">
            <v>61511587</v>
          </cell>
        </row>
        <row r="403">
          <cell r="A403" t="str">
            <v>D35020200030350201603020202</v>
          </cell>
          <cell r="B403" t="str">
            <v>ADQUISICIÓN DE SERVICIOS</v>
          </cell>
          <cell r="C403">
            <v>1103009201</v>
          </cell>
          <cell r="D403">
            <v>0</v>
          </cell>
          <cell r="E403">
            <v>1103009201</v>
          </cell>
          <cell r="F403">
            <v>244537667</v>
          </cell>
          <cell r="G403">
            <v>244537667</v>
          </cell>
          <cell r="H403">
            <v>244537667</v>
          </cell>
          <cell r="I403">
            <v>244537667</v>
          </cell>
          <cell r="J403">
            <v>63095587</v>
          </cell>
          <cell r="K403">
            <v>63095587</v>
          </cell>
          <cell r="L403">
            <v>61511587</v>
          </cell>
          <cell r="M403">
            <v>61511587</v>
          </cell>
        </row>
        <row r="404">
          <cell r="A404" t="str">
            <v>D35020200030350201603020202006</v>
          </cell>
          <cell r="B404" t="str">
            <v>SERVICIOS DE ALOJAMIENTO; SERVICIOS DE SUMINISTRO DE COMIDAS Y BEBIDAS; SERVICIOS DE TRANSPORTE; Y SERVICIOS DE DISTRIBUCIÓN DE ELECTRICIDAD, GAS Y AGUA</v>
          </cell>
          <cell r="C404">
            <v>2484525</v>
          </cell>
          <cell r="D404">
            <v>0</v>
          </cell>
          <cell r="E404">
            <v>2484525</v>
          </cell>
          <cell r="F404">
            <v>2484525</v>
          </cell>
          <cell r="G404">
            <v>2484525</v>
          </cell>
          <cell r="H404">
            <v>2484525</v>
          </cell>
          <cell r="I404">
            <v>2484525</v>
          </cell>
          <cell r="J404">
            <v>1321445</v>
          </cell>
          <cell r="K404">
            <v>1321445</v>
          </cell>
          <cell r="L404">
            <v>1321445</v>
          </cell>
          <cell r="M404">
            <v>1321445</v>
          </cell>
        </row>
        <row r="405">
          <cell r="A405" t="str">
            <v>D35020200030350201603020202006004</v>
          </cell>
          <cell r="B405" t="str">
            <v>SERVICIOS DE TRANSPORTE DE PASAJEROS</v>
          </cell>
          <cell r="C405">
            <v>2484525</v>
          </cell>
          <cell r="D405">
            <v>0</v>
          </cell>
          <cell r="E405">
            <v>2484525</v>
          </cell>
          <cell r="F405">
            <v>2484525</v>
          </cell>
          <cell r="G405">
            <v>2484525</v>
          </cell>
          <cell r="H405">
            <v>2484525</v>
          </cell>
          <cell r="I405">
            <v>2484525</v>
          </cell>
          <cell r="J405">
            <v>1321445</v>
          </cell>
          <cell r="K405">
            <v>1321445</v>
          </cell>
          <cell r="L405">
            <v>1321445</v>
          </cell>
          <cell r="M405">
            <v>1321445</v>
          </cell>
        </row>
        <row r="406">
          <cell r="A406" t="str">
            <v>D35020200030350201603020202008</v>
          </cell>
          <cell r="B406" t="str">
            <v>SERVICIOS PRESTADOS A LAS EMPRESAS Y SERVICIOS DE PRODUCCIÓN</v>
          </cell>
          <cell r="C406">
            <v>1100524676</v>
          </cell>
          <cell r="D406">
            <v>0</v>
          </cell>
          <cell r="E406">
            <v>1100524676</v>
          </cell>
          <cell r="F406">
            <v>242053142</v>
          </cell>
          <cell r="G406">
            <v>242053142</v>
          </cell>
          <cell r="H406">
            <v>242053142</v>
          </cell>
          <cell r="I406">
            <v>242053142</v>
          </cell>
          <cell r="J406">
            <v>61774142</v>
          </cell>
          <cell r="K406">
            <v>61774142</v>
          </cell>
          <cell r="L406">
            <v>60190142</v>
          </cell>
          <cell r="M406">
            <v>60190142</v>
          </cell>
        </row>
        <row r="407">
          <cell r="A407" t="str">
            <v>D35020200030350201603020202008003</v>
          </cell>
          <cell r="B407" t="str">
            <v>OTROS SERVICIOS PROFESIONALES, CIENTÍFICOS Y TÉCNICOS</v>
          </cell>
          <cell r="C407">
            <v>1086721534</v>
          </cell>
          <cell r="D407">
            <v>0</v>
          </cell>
          <cell r="E407">
            <v>1086721534</v>
          </cell>
          <cell r="F407">
            <v>228250000</v>
          </cell>
          <cell r="G407">
            <v>228250000</v>
          </cell>
          <cell r="H407">
            <v>228250000</v>
          </cell>
          <cell r="I407">
            <v>228250000</v>
          </cell>
          <cell r="J407">
            <v>47971000</v>
          </cell>
          <cell r="K407">
            <v>47971000</v>
          </cell>
          <cell r="L407">
            <v>46387000</v>
          </cell>
          <cell r="M407">
            <v>46387000</v>
          </cell>
        </row>
        <row r="408">
          <cell r="A408" t="str">
            <v>D3502020003035020160302020200800301</v>
          </cell>
          <cell r="B408" t="str">
            <v>SERVICIOS DE CONSULTORÍA EN ADMINISTRACIÓN Y SERVICIOS DE GESTIÓN; SERVICIOS DE TECNOLOGÍA DE LA INFORMACIÓN</v>
          </cell>
          <cell r="C408">
            <v>883185534</v>
          </cell>
          <cell r="D408">
            <v>0</v>
          </cell>
          <cell r="E408">
            <v>883185534</v>
          </cell>
          <cell r="F408">
            <v>104364000</v>
          </cell>
          <cell r="G408">
            <v>104364000</v>
          </cell>
          <cell r="H408">
            <v>104364000</v>
          </cell>
          <cell r="I408">
            <v>104364000</v>
          </cell>
          <cell r="J408">
            <v>44435000</v>
          </cell>
          <cell r="K408">
            <v>44435000</v>
          </cell>
          <cell r="L408">
            <v>44435000</v>
          </cell>
          <cell r="M408">
            <v>44435000</v>
          </cell>
        </row>
        <row r="409">
          <cell r="A409" t="str">
            <v>D3502020003035020160302020200800307</v>
          </cell>
          <cell r="B409" t="str">
            <v>SERVICIOS DE INVESTIGACIÓN DE MERCADOS Y DE ENCUESTAS DE OPINIÓN PÚBLICA</v>
          </cell>
          <cell r="C409">
            <v>50856000</v>
          </cell>
          <cell r="D409">
            <v>0</v>
          </cell>
          <cell r="E409">
            <v>50856000</v>
          </cell>
          <cell r="F409">
            <v>21646000</v>
          </cell>
          <cell r="G409">
            <v>21646000</v>
          </cell>
          <cell r="H409">
            <v>21646000</v>
          </cell>
          <cell r="I409">
            <v>21646000</v>
          </cell>
          <cell r="J409">
            <v>856000</v>
          </cell>
          <cell r="K409">
            <v>856000</v>
          </cell>
          <cell r="L409">
            <v>856000</v>
          </cell>
          <cell r="M409">
            <v>856000</v>
          </cell>
        </row>
        <row r="410">
          <cell r="A410" t="str">
            <v>D3502020003035020160302020200800309</v>
          </cell>
          <cell r="B410" t="str">
            <v>OTROS SERVICIOS PROFESIONALES Y TÉCNICOS N.C.P.</v>
          </cell>
          <cell r="C410">
            <v>152680000</v>
          </cell>
          <cell r="D410">
            <v>0</v>
          </cell>
          <cell r="E410">
            <v>152680000</v>
          </cell>
          <cell r="F410">
            <v>102240000</v>
          </cell>
          <cell r="G410">
            <v>102240000</v>
          </cell>
          <cell r="H410">
            <v>102240000</v>
          </cell>
          <cell r="I410">
            <v>102240000</v>
          </cell>
          <cell r="J410">
            <v>2680000</v>
          </cell>
          <cell r="K410">
            <v>2680000</v>
          </cell>
          <cell r="L410">
            <v>1096000</v>
          </cell>
          <cell r="M410">
            <v>1096000</v>
          </cell>
        </row>
        <row r="411">
          <cell r="A411" t="str">
            <v>D35020200030350201603020202008005</v>
          </cell>
          <cell r="B411" t="str">
            <v>SERVICIOS DE SOPORTE</v>
          </cell>
          <cell r="C411">
            <v>13803142</v>
          </cell>
          <cell r="D411">
            <v>0</v>
          </cell>
          <cell r="E411">
            <v>13803142</v>
          </cell>
          <cell r="F411">
            <v>13803142</v>
          </cell>
          <cell r="G411">
            <v>13803142</v>
          </cell>
          <cell r="H411">
            <v>13803142</v>
          </cell>
          <cell r="I411">
            <v>13803142</v>
          </cell>
          <cell r="J411">
            <v>13803142</v>
          </cell>
          <cell r="K411">
            <v>13803142</v>
          </cell>
          <cell r="L411">
            <v>13803142</v>
          </cell>
          <cell r="M411">
            <v>13803142</v>
          </cell>
        </row>
        <row r="412">
          <cell r="A412" t="str">
            <v>D3502020003035020160302020200800509</v>
          </cell>
          <cell r="B412" t="str">
            <v>OTROS SERVICIOS AUXILIARES</v>
          </cell>
          <cell r="C412">
            <v>13803142</v>
          </cell>
          <cell r="D412">
            <v>0</v>
          </cell>
          <cell r="E412">
            <v>13803142</v>
          </cell>
          <cell r="F412">
            <v>13803142</v>
          </cell>
          <cell r="G412">
            <v>13803142</v>
          </cell>
          <cell r="H412">
            <v>13803142</v>
          </cell>
          <cell r="I412">
            <v>13803142</v>
          </cell>
          <cell r="J412">
            <v>13803142</v>
          </cell>
          <cell r="K412">
            <v>13803142</v>
          </cell>
          <cell r="L412">
            <v>13803142</v>
          </cell>
          <cell r="M412">
            <v>13803142</v>
          </cell>
        </row>
        <row r="413">
          <cell r="A413" t="str">
            <v>D35020200030350201603030202</v>
          </cell>
          <cell r="B413" t="str">
            <v>A ORGANIZACIONES INTERNACIONALES</v>
          </cell>
          <cell r="C413">
            <v>156000000</v>
          </cell>
          <cell r="D413">
            <v>0</v>
          </cell>
          <cell r="E413">
            <v>156000000</v>
          </cell>
          <cell r="F413">
            <v>150000000</v>
          </cell>
          <cell r="G413">
            <v>150000000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D35020200030350201603030202001</v>
          </cell>
          <cell r="B414" t="str">
            <v>MEMBRESÍAS</v>
          </cell>
          <cell r="C414">
            <v>156000000</v>
          </cell>
          <cell r="D414">
            <v>0</v>
          </cell>
          <cell r="E414">
            <v>156000000</v>
          </cell>
          <cell r="F414">
            <v>150000000</v>
          </cell>
          <cell r="G414">
            <v>150000000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D35020200030350201604</v>
          </cell>
          <cell r="B41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415">
            <v>385549968</v>
          </cell>
          <cell r="D415">
            <v>0</v>
          </cell>
          <cell r="E415">
            <v>385549968</v>
          </cell>
          <cell r="F415">
            <v>11798000</v>
          </cell>
          <cell r="G415">
            <v>11798000</v>
          </cell>
          <cell r="H415">
            <v>11798000</v>
          </cell>
          <cell r="I415">
            <v>11798000</v>
          </cell>
          <cell r="J415">
            <v>11798000</v>
          </cell>
          <cell r="K415">
            <v>11798000</v>
          </cell>
          <cell r="L415">
            <v>11798000</v>
          </cell>
          <cell r="M415">
            <v>11798000</v>
          </cell>
        </row>
        <row r="416">
          <cell r="A416" t="str">
            <v>D35020200030350201604020201</v>
          </cell>
          <cell r="B416" t="str">
            <v>MATERIALES Y SUMINISTROS</v>
          </cell>
          <cell r="C416">
            <v>7800000</v>
          </cell>
          <cell r="D416">
            <v>0</v>
          </cell>
          <cell r="E416">
            <v>7800000</v>
          </cell>
          <cell r="F416">
            <v>800000</v>
          </cell>
          <cell r="G416">
            <v>800000</v>
          </cell>
          <cell r="H416">
            <v>800000</v>
          </cell>
          <cell r="I416">
            <v>800000</v>
          </cell>
          <cell r="J416">
            <v>800000</v>
          </cell>
          <cell r="K416">
            <v>800000</v>
          </cell>
          <cell r="L416">
            <v>800000</v>
          </cell>
          <cell r="M416">
            <v>800000</v>
          </cell>
        </row>
        <row r="417">
          <cell r="A417" t="str">
            <v>D35020200030350201604020201003</v>
          </cell>
          <cell r="B417" t="str">
            <v>OTROS BIENES TRANSPORTABLES (EXCEPTO PRODUCTOS METÁLICOS, MAQUINARIA Y EQUIPO)</v>
          </cell>
          <cell r="C417">
            <v>7800000</v>
          </cell>
          <cell r="D417">
            <v>0</v>
          </cell>
          <cell r="E417">
            <v>7800000</v>
          </cell>
          <cell r="F417">
            <v>800000</v>
          </cell>
          <cell r="G417">
            <v>800000</v>
          </cell>
          <cell r="H417">
            <v>800000</v>
          </cell>
          <cell r="I417">
            <v>800000</v>
          </cell>
          <cell r="J417">
            <v>800000</v>
          </cell>
          <cell r="K417">
            <v>800000</v>
          </cell>
          <cell r="L417">
            <v>800000</v>
          </cell>
          <cell r="M417">
            <v>800000</v>
          </cell>
        </row>
        <row r="418">
          <cell r="A418" t="str">
            <v>D35020200030350201604020201003008</v>
          </cell>
          <cell r="B418" t="str">
            <v>OTROS BIENES TRANSPORTABLES N.C.P.</v>
          </cell>
          <cell r="C418">
            <v>7800000</v>
          </cell>
          <cell r="D418">
            <v>0</v>
          </cell>
          <cell r="E418">
            <v>7800000</v>
          </cell>
          <cell r="F418">
            <v>800000</v>
          </cell>
          <cell r="G418">
            <v>800000</v>
          </cell>
          <cell r="H418">
            <v>800000</v>
          </cell>
          <cell r="I418">
            <v>800000</v>
          </cell>
          <cell r="J418">
            <v>800000</v>
          </cell>
          <cell r="K418">
            <v>800000</v>
          </cell>
          <cell r="L418">
            <v>800000</v>
          </cell>
          <cell r="M418">
            <v>800000</v>
          </cell>
        </row>
        <row r="419">
          <cell r="A419" t="str">
            <v>D3502020003035020160402020100300802</v>
          </cell>
          <cell r="B419" t="str">
            <v>JOYAS Y ARTÍCULOS CONEXOS</v>
          </cell>
          <cell r="C419">
            <v>5500000</v>
          </cell>
          <cell r="D419">
            <v>0</v>
          </cell>
          <cell r="E419">
            <v>5500000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A420" t="str">
            <v>D3502020003035020160402020100300809</v>
          </cell>
          <cell r="B420" t="str">
            <v>OTROS ARTÍCULOS MANUFACTURADOS N.C.P.</v>
          </cell>
          <cell r="C420">
            <v>2300000</v>
          </cell>
          <cell r="D420">
            <v>0</v>
          </cell>
          <cell r="E420">
            <v>2300000</v>
          </cell>
          <cell r="F420">
            <v>800000</v>
          </cell>
          <cell r="G420">
            <v>800000</v>
          </cell>
          <cell r="H420">
            <v>800000</v>
          </cell>
          <cell r="I420">
            <v>800000</v>
          </cell>
          <cell r="J420">
            <v>800000</v>
          </cell>
          <cell r="K420">
            <v>800000</v>
          </cell>
          <cell r="L420">
            <v>800000</v>
          </cell>
          <cell r="M420">
            <v>800000</v>
          </cell>
        </row>
        <row r="421">
          <cell r="A421" t="str">
            <v>D35020200030350201604020202</v>
          </cell>
          <cell r="B421" t="str">
            <v>ADQUISICIÓN DE SERVICIOS</v>
          </cell>
          <cell r="C421">
            <v>377749968</v>
          </cell>
          <cell r="D421">
            <v>0</v>
          </cell>
          <cell r="E421">
            <v>377749968</v>
          </cell>
          <cell r="F421">
            <v>10998000</v>
          </cell>
          <cell r="G421">
            <v>10998000</v>
          </cell>
          <cell r="H421">
            <v>10998000</v>
          </cell>
          <cell r="I421">
            <v>10998000</v>
          </cell>
          <cell r="J421">
            <v>10998000</v>
          </cell>
          <cell r="K421">
            <v>10998000</v>
          </cell>
          <cell r="L421">
            <v>10998000</v>
          </cell>
          <cell r="M421">
            <v>10998000</v>
          </cell>
        </row>
        <row r="422">
          <cell r="A422" t="str">
            <v>D35020200030350201604020202008</v>
          </cell>
          <cell r="B422" t="str">
            <v>SERVICIOS PRESTADOS A LAS EMPRESAS Y SERVICIOS DE PRODUCCIÓN</v>
          </cell>
          <cell r="C422">
            <v>377749968</v>
          </cell>
          <cell r="D422">
            <v>0</v>
          </cell>
          <cell r="E422">
            <v>377749968</v>
          </cell>
          <cell r="F422">
            <v>10998000</v>
          </cell>
          <cell r="G422">
            <v>10998000</v>
          </cell>
          <cell r="H422">
            <v>10998000</v>
          </cell>
          <cell r="I422">
            <v>10998000</v>
          </cell>
          <cell r="J422">
            <v>10998000</v>
          </cell>
          <cell r="K422">
            <v>10998000</v>
          </cell>
          <cell r="L422">
            <v>10998000</v>
          </cell>
          <cell r="M422">
            <v>10998000</v>
          </cell>
        </row>
        <row r="423">
          <cell r="A423" t="str">
            <v>D35020200030350201604020202008001</v>
          </cell>
          <cell r="B423" t="str">
            <v>SERVICIOS DE INVESTIGACIÓN Y DESARROLLO</v>
          </cell>
          <cell r="C423">
            <v>7000000</v>
          </cell>
          <cell r="D423">
            <v>0</v>
          </cell>
          <cell r="E423">
            <v>7000000</v>
          </cell>
          <cell r="F423">
            <v>7000000</v>
          </cell>
          <cell r="G423">
            <v>7000000</v>
          </cell>
          <cell r="H423">
            <v>7000000</v>
          </cell>
          <cell r="I423">
            <v>7000000</v>
          </cell>
          <cell r="J423">
            <v>7000000</v>
          </cell>
          <cell r="K423">
            <v>7000000</v>
          </cell>
          <cell r="L423">
            <v>7000000</v>
          </cell>
          <cell r="M423">
            <v>7000000</v>
          </cell>
        </row>
        <row r="424">
          <cell r="A424" t="str">
            <v>D3502020003035020160402020200800102</v>
          </cell>
          <cell r="B424" t="str">
            <v>SERVICIOS DE INVESTIGACIÓN Y DESARROLLO EXPERIMENTAL EN CIENCIAS SOCIALES Y HUMANIDADES</v>
          </cell>
          <cell r="C424">
            <v>7000000</v>
          </cell>
          <cell r="D424">
            <v>0</v>
          </cell>
          <cell r="E424">
            <v>7000000</v>
          </cell>
          <cell r="F424">
            <v>7000000</v>
          </cell>
          <cell r="G424">
            <v>7000000</v>
          </cell>
          <cell r="H424">
            <v>7000000</v>
          </cell>
          <cell r="I424">
            <v>7000000</v>
          </cell>
          <cell r="J424">
            <v>7000000</v>
          </cell>
          <cell r="K424">
            <v>7000000</v>
          </cell>
          <cell r="L424">
            <v>7000000</v>
          </cell>
          <cell r="M424">
            <v>7000000</v>
          </cell>
        </row>
        <row r="425">
          <cell r="A425" t="str">
            <v>D35020200030350201604020202008003</v>
          </cell>
          <cell r="B425" t="str">
            <v>OTROS SERVICIOS PROFESIONALES, CIENTÍFICOS Y TÉCNICOS</v>
          </cell>
          <cell r="C425">
            <v>320749968</v>
          </cell>
          <cell r="D425">
            <v>0</v>
          </cell>
          <cell r="E425">
            <v>320749968</v>
          </cell>
          <cell r="F425">
            <v>3998000</v>
          </cell>
          <cell r="G425">
            <v>3998000</v>
          </cell>
          <cell r="H425">
            <v>3998000</v>
          </cell>
          <cell r="I425">
            <v>3998000</v>
          </cell>
          <cell r="J425">
            <v>3998000</v>
          </cell>
          <cell r="K425">
            <v>3998000</v>
          </cell>
          <cell r="L425">
            <v>3998000</v>
          </cell>
          <cell r="M425">
            <v>3998000</v>
          </cell>
        </row>
        <row r="426">
          <cell r="A426" t="str">
            <v>D3502020003035020160402020200800301</v>
          </cell>
          <cell r="B426" t="str">
            <v>SERVICIOS DE CONSULTORÍA EN ADMINISTRACIÓN Y SERVICIOS DE GESTIÓN; SERVICIOS DE TECNOLOGÍA DE LA INFORMACIÓN</v>
          </cell>
          <cell r="C426">
            <v>91223000</v>
          </cell>
          <cell r="D426">
            <v>0</v>
          </cell>
          <cell r="E426">
            <v>91223000</v>
          </cell>
          <cell r="F426">
            <v>1223000</v>
          </cell>
          <cell r="G426">
            <v>1223000</v>
          </cell>
          <cell r="H426">
            <v>1223000</v>
          </cell>
          <cell r="I426">
            <v>1223000</v>
          </cell>
          <cell r="J426">
            <v>1223000</v>
          </cell>
          <cell r="K426">
            <v>1223000</v>
          </cell>
          <cell r="L426">
            <v>1223000</v>
          </cell>
          <cell r="M426">
            <v>1223000</v>
          </cell>
        </row>
        <row r="427">
          <cell r="A427" t="str">
            <v>D3502020003035020160402020200800309</v>
          </cell>
          <cell r="B427" t="str">
            <v>OTROS SERVICIOS PROFESIONALES Y TÉCNICOS N.C.P.</v>
          </cell>
          <cell r="C427">
            <v>229526968</v>
          </cell>
          <cell r="D427">
            <v>0</v>
          </cell>
          <cell r="E427">
            <v>229526968</v>
          </cell>
          <cell r="F427">
            <v>2775000</v>
          </cell>
          <cell r="G427">
            <v>2775000</v>
          </cell>
          <cell r="H427">
            <v>2775000</v>
          </cell>
          <cell r="I427">
            <v>2775000</v>
          </cell>
          <cell r="J427">
            <v>2775000</v>
          </cell>
          <cell r="K427">
            <v>2775000</v>
          </cell>
          <cell r="L427">
            <v>2775000</v>
          </cell>
          <cell r="M427">
            <v>2775000</v>
          </cell>
        </row>
        <row r="428">
          <cell r="A428" t="str">
            <v>D35020200030350201604020202008005</v>
          </cell>
          <cell r="B428" t="str">
            <v>SERVICIOS DE SOPORTE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D3502020003035020160402020200800509</v>
          </cell>
          <cell r="B429" t="str">
            <v>OTROS SERVICIOS AUXILIARES</v>
          </cell>
          <cell r="C429">
            <v>50000000</v>
          </cell>
          <cell r="D429">
            <v>0</v>
          </cell>
          <cell r="E429">
            <v>50000000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D350202000303502024</v>
          </cell>
          <cell r="B430" t="str">
            <v>SERVICIO DE ASISTENCIA TÉCNICA PARA LA ACTIVIDAD  ARTESANAL</v>
          </cell>
          <cell r="C430">
            <v>6219914329</v>
          </cell>
          <cell r="D430">
            <v>-42864508.969999999</v>
          </cell>
          <cell r="E430">
            <v>6177049820.0299997</v>
          </cell>
          <cell r="F430">
            <v>79812970</v>
          </cell>
          <cell r="G430">
            <v>79812970</v>
          </cell>
          <cell r="H430">
            <v>79812970</v>
          </cell>
          <cell r="I430">
            <v>79812970</v>
          </cell>
          <cell r="J430">
            <v>79812969</v>
          </cell>
          <cell r="K430">
            <v>79812969</v>
          </cell>
          <cell r="L430">
            <v>79804969</v>
          </cell>
          <cell r="M430">
            <v>79804969</v>
          </cell>
        </row>
        <row r="431">
          <cell r="A431" t="str">
            <v>D35020200030350202401</v>
          </cell>
          <cell r="B431" t="str">
            <v>PRESTAR SERVICIOS DE ASISTENCIA TÉCNICA, CAPACITACIÓN Y FORMACIÓN EN LOS 32 DEPARTAMENTOS Y EN LA CIUDAD DE BOGOTÁ</v>
          </cell>
          <cell r="C431">
            <v>1161118000</v>
          </cell>
          <cell r="D431">
            <v>0</v>
          </cell>
          <cell r="E431">
            <v>1161118000</v>
          </cell>
          <cell r="F431">
            <v>22281000</v>
          </cell>
          <cell r="G431">
            <v>22281000</v>
          </cell>
          <cell r="H431">
            <v>22281000</v>
          </cell>
          <cell r="I431">
            <v>22281000</v>
          </cell>
          <cell r="J431">
            <v>22281000</v>
          </cell>
          <cell r="K431">
            <v>22281000</v>
          </cell>
          <cell r="L431">
            <v>22281000</v>
          </cell>
          <cell r="M431">
            <v>22281000</v>
          </cell>
        </row>
        <row r="432">
          <cell r="A432" t="str">
            <v>D35020200030350202401020202</v>
          </cell>
          <cell r="B432" t="str">
            <v>ADQUISICIÓN DE SERVICIOS</v>
          </cell>
          <cell r="C432">
            <v>1161118000</v>
          </cell>
          <cell r="D432">
            <v>0</v>
          </cell>
          <cell r="E432">
            <v>1161118000</v>
          </cell>
          <cell r="F432">
            <v>22281000</v>
          </cell>
          <cell r="G432">
            <v>22281000</v>
          </cell>
          <cell r="H432">
            <v>22281000</v>
          </cell>
          <cell r="I432">
            <v>22281000</v>
          </cell>
          <cell r="J432">
            <v>22281000</v>
          </cell>
          <cell r="K432">
            <v>22281000</v>
          </cell>
          <cell r="L432">
            <v>22281000</v>
          </cell>
          <cell r="M432">
            <v>22281000</v>
          </cell>
        </row>
        <row r="433">
          <cell r="A433" t="str">
            <v>D35020200030350202401020202008</v>
          </cell>
          <cell r="B433" t="str">
            <v>SERVICIOS PRESTADOS A LAS EMPRESAS Y SERVICIOS DE PRODUCCIÓN</v>
          </cell>
          <cell r="C433">
            <v>1161118000</v>
          </cell>
          <cell r="D433">
            <v>0</v>
          </cell>
          <cell r="E433">
            <v>1161118000</v>
          </cell>
          <cell r="F433">
            <v>22281000</v>
          </cell>
          <cell r="G433">
            <v>22281000</v>
          </cell>
          <cell r="H433">
            <v>22281000</v>
          </cell>
          <cell r="I433">
            <v>22281000</v>
          </cell>
          <cell r="J433">
            <v>22281000</v>
          </cell>
          <cell r="K433">
            <v>22281000</v>
          </cell>
          <cell r="L433">
            <v>22281000</v>
          </cell>
          <cell r="M433">
            <v>22281000</v>
          </cell>
        </row>
        <row r="434">
          <cell r="A434" t="str">
            <v>D35020200030350202401020202008001</v>
          </cell>
          <cell r="B434" t="str">
            <v>SERVICIOS DE INVESTIGACIÓN Y DESARROLLO</v>
          </cell>
          <cell r="C434">
            <v>1138837000</v>
          </cell>
          <cell r="D434">
            <v>0</v>
          </cell>
          <cell r="E434">
            <v>1138837000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D3502020003035020240102020200800102</v>
          </cell>
          <cell r="B435" t="str">
            <v>SERVICIOS DE INVESTIGACIÓN Y DESARROLLO EXPERIMENTAL EN CIENCIAS SOCIALES Y HUMANIDADES</v>
          </cell>
          <cell r="C435">
            <v>1138837000</v>
          </cell>
          <cell r="D435">
            <v>0</v>
          </cell>
          <cell r="E435">
            <v>1138837000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D35020200030350202401020202008003</v>
          </cell>
          <cell r="B436" t="str">
            <v>OTROS SERVICIOS PROFESIONALES, CIENTÍFICOS Y TÉCNICOS</v>
          </cell>
          <cell r="C436">
            <v>22090000</v>
          </cell>
          <cell r="D436">
            <v>0</v>
          </cell>
          <cell r="E436">
            <v>22090000</v>
          </cell>
          <cell r="F436">
            <v>22090000</v>
          </cell>
          <cell r="G436">
            <v>22090000</v>
          </cell>
          <cell r="H436">
            <v>22090000</v>
          </cell>
          <cell r="I436">
            <v>22090000</v>
          </cell>
          <cell r="J436">
            <v>22090000</v>
          </cell>
          <cell r="K436">
            <v>22090000</v>
          </cell>
          <cell r="L436">
            <v>22090000</v>
          </cell>
          <cell r="M436">
            <v>22090000</v>
          </cell>
        </row>
        <row r="437">
          <cell r="A437" t="str">
            <v>D3502020003035020240102020200800309</v>
          </cell>
          <cell r="B437" t="str">
            <v>OTROS SERVICIOS PROFESIONALES Y TÉCNICOS N.C.P.</v>
          </cell>
          <cell r="C437">
            <v>22090000</v>
          </cell>
          <cell r="D437">
            <v>0</v>
          </cell>
          <cell r="E437">
            <v>22090000</v>
          </cell>
          <cell r="F437">
            <v>22090000</v>
          </cell>
          <cell r="G437">
            <v>22090000</v>
          </cell>
          <cell r="H437">
            <v>22090000</v>
          </cell>
          <cell r="I437">
            <v>22090000</v>
          </cell>
          <cell r="J437">
            <v>22090000</v>
          </cell>
          <cell r="K437">
            <v>22090000</v>
          </cell>
          <cell r="L437">
            <v>22090000</v>
          </cell>
          <cell r="M437">
            <v>22090000</v>
          </cell>
        </row>
        <row r="438">
          <cell r="A438" t="str">
            <v>D35020200030350202401020202008005</v>
          </cell>
          <cell r="B438" t="str">
            <v>SERVICIOS DE SOPORTE</v>
          </cell>
          <cell r="C438">
            <v>191000</v>
          </cell>
          <cell r="D438">
            <v>0</v>
          </cell>
          <cell r="E438">
            <v>191000</v>
          </cell>
          <cell r="F438">
            <v>191000</v>
          </cell>
          <cell r="G438">
            <v>191000</v>
          </cell>
          <cell r="H438">
            <v>191000</v>
          </cell>
          <cell r="I438">
            <v>191000</v>
          </cell>
          <cell r="J438">
            <v>191000</v>
          </cell>
          <cell r="K438">
            <v>191000</v>
          </cell>
          <cell r="L438">
            <v>191000</v>
          </cell>
          <cell r="M438">
            <v>191000</v>
          </cell>
        </row>
        <row r="439">
          <cell r="A439" t="str">
            <v>D3502020003035020240102020200800509</v>
          </cell>
          <cell r="B439" t="str">
            <v>OTROS SERVICIOS AUXILIARES</v>
          </cell>
          <cell r="C439">
            <v>191000</v>
          </cell>
          <cell r="D439">
            <v>0</v>
          </cell>
          <cell r="E439">
            <v>191000</v>
          </cell>
          <cell r="F439">
            <v>191000</v>
          </cell>
          <cell r="G439">
            <v>191000</v>
          </cell>
          <cell r="H439">
            <v>191000</v>
          </cell>
          <cell r="I439">
            <v>191000</v>
          </cell>
          <cell r="J439">
            <v>191000</v>
          </cell>
          <cell r="K439">
            <v>191000</v>
          </cell>
          <cell r="L439">
            <v>191000</v>
          </cell>
          <cell r="M439">
            <v>191000</v>
          </cell>
        </row>
        <row r="440">
          <cell r="A440" t="str">
            <v>D35020200030350202402</v>
          </cell>
          <cell r="B440" t="str">
            <v>"GESTIONAR ALIANZAS PARA LA COFINANCIACIÓN DE PROYECTOS DE DESARROLLO DE LA ACTIVIDAD ARTESANAL EN LOS 32 DEPARTAMENTOS Y EN LA CIUDAD DE BOGOTÁ (INCLUIYE RECURSOS
DE COFINANCIACIÓN)"</v>
          </cell>
          <cell r="C440">
            <v>5058796329</v>
          </cell>
          <cell r="D440">
            <v>-42864508.969999999</v>
          </cell>
          <cell r="E440">
            <v>5015931820.0299997</v>
          </cell>
          <cell r="F440">
            <v>57531970</v>
          </cell>
          <cell r="G440">
            <v>57531970</v>
          </cell>
          <cell r="H440">
            <v>57531970</v>
          </cell>
          <cell r="I440">
            <v>57531970</v>
          </cell>
          <cell r="J440">
            <v>57531969</v>
          </cell>
          <cell r="K440">
            <v>57531969</v>
          </cell>
          <cell r="L440">
            <v>57523969</v>
          </cell>
          <cell r="M440">
            <v>57523969</v>
          </cell>
        </row>
        <row r="441">
          <cell r="A441" t="str">
            <v>D35020200030350202402020201</v>
          </cell>
          <cell r="B441" t="str">
            <v>MATERIALES Y SUMINISTROS</v>
          </cell>
          <cell r="C441">
            <v>22375690</v>
          </cell>
          <cell r="D441">
            <v>0</v>
          </cell>
          <cell r="E441">
            <v>22375690</v>
          </cell>
          <cell r="F441">
            <v>22375690</v>
          </cell>
          <cell r="G441">
            <v>22375690</v>
          </cell>
          <cell r="H441">
            <v>22375690</v>
          </cell>
          <cell r="I441">
            <v>22375690</v>
          </cell>
          <cell r="J441">
            <v>22375689</v>
          </cell>
          <cell r="K441">
            <v>22375689</v>
          </cell>
          <cell r="L441">
            <v>22375689</v>
          </cell>
          <cell r="M441">
            <v>22375689</v>
          </cell>
        </row>
        <row r="442">
          <cell r="A442" t="str">
            <v>D35020200030350202402020201000</v>
          </cell>
          <cell r="B442" t="str">
            <v>AGRICULTURA, SILVICULTURA Y PRODUCTOS DE LA PESCA</v>
          </cell>
          <cell r="C442">
            <v>5970770</v>
          </cell>
          <cell r="D442">
            <v>0</v>
          </cell>
          <cell r="E442">
            <v>5970770</v>
          </cell>
          <cell r="F442">
            <v>5970770</v>
          </cell>
          <cell r="G442">
            <v>5970770</v>
          </cell>
          <cell r="H442">
            <v>5970770</v>
          </cell>
          <cell r="I442">
            <v>5970770</v>
          </cell>
          <cell r="J442">
            <v>5970769</v>
          </cell>
          <cell r="K442">
            <v>5970769</v>
          </cell>
          <cell r="L442">
            <v>5970769</v>
          </cell>
          <cell r="M442">
            <v>5970769</v>
          </cell>
        </row>
        <row r="443">
          <cell r="A443" t="str">
            <v>D35020200030350202402020201000001</v>
          </cell>
          <cell r="B443" t="str">
            <v>PRODUCTOS DE LA AGRICULTURA Y LA HORTICULTURA</v>
          </cell>
          <cell r="C443">
            <v>4289070</v>
          </cell>
          <cell r="D443">
            <v>0</v>
          </cell>
          <cell r="E443">
            <v>4289070</v>
          </cell>
          <cell r="F443">
            <v>4289070</v>
          </cell>
          <cell r="G443">
            <v>4289070</v>
          </cell>
          <cell r="H443">
            <v>4289070</v>
          </cell>
          <cell r="I443">
            <v>4289070</v>
          </cell>
          <cell r="J443">
            <v>4289069</v>
          </cell>
          <cell r="K443">
            <v>4289069</v>
          </cell>
          <cell r="L443">
            <v>4289069</v>
          </cell>
          <cell r="M443">
            <v>4289069</v>
          </cell>
        </row>
        <row r="444">
          <cell r="A444" t="str">
            <v>D3502020003035020240202020100000109</v>
          </cell>
          <cell r="B444" t="str">
            <v>PRODUCTOS DE FORRAJE, FIBRAS, PLANTAS VIVAS, FLORES Y CAPULLOS DE FLORES, TABACO EN RAMA Y CAUCHO NATURAL</v>
          </cell>
          <cell r="C444">
            <v>4289070</v>
          </cell>
          <cell r="D444">
            <v>0</v>
          </cell>
          <cell r="E444">
            <v>4289070</v>
          </cell>
          <cell r="F444">
            <v>4289070</v>
          </cell>
          <cell r="G444">
            <v>4289070</v>
          </cell>
          <cell r="H444">
            <v>4289070</v>
          </cell>
          <cell r="I444">
            <v>4289070</v>
          </cell>
          <cell r="J444">
            <v>4289069</v>
          </cell>
          <cell r="K444">
            <v>4289069</v>
          </cell>
          <cell r="L444">
            <v>4289069</v>
          </cell>
          <cell r="M444">
            <v>4289069</v>
          </cell>
        </row>
        <row r="445">
          <cell r="A445" t="str">
            <v>D35020200030350202402020201000002</v>
          </cell>
          <cell r="B445" t="str">
            <v>ANIMALES VIVOS Y PRODUCTOS ANIMALES (EXCEPTO LA CARNE)</v>
          </cell>
          <cell r="C445">
            <v>1681700</v>
          </cell>
          <cell r="D445">
            <v>0</v>
          </cell>
          <cell r="E445">
            <v>1681700</v>
          </cell>
          <cell r="F445">
            <v>1681700</v>
          </cell>
          <cell r="G445">
            <v>1681700</v>
          </cell>
          <cell r="H445">
            <v>1681700</v>
          </cell>
          <cell r="I445">
            <v>1681700</v>
          </cell>
          <cell r="J445">
            <v>1681700</v>
          </cell>
          <cell r="K445">
            <v>1681700</v>
          </cell>
          <cell r="L445">
            <v>1681700</v>
          </cell>
          <cell r="M445">
            <v>1681700</v>
          </cell>
        </row>
        <row r="446">
          <cell r="A446" t="str">
            <v>D3502020003035020240202020100000209</v>
          </cell>
          <cell r="B446" t="str">
            <v>OTROS PRODUCTOS ANIMALES</v>
          </cell>
          <cell r="C446">
            <v>1681700</v>
          </cell>
          <cell r="D446">
            <v>0</v>
          </cell>
          <cell r="E446">
            <v>1681700</v>
          </cell>
          <cell r="F446">
            <v>1681700</v>
          </cell>
          <cell r="G446">
            <v>1681700</v>
          </cell>
          <cell r="H446">
            <v>1681700</v>
          </cell>
          <cell r="I446">
            <v>1681700</v>
          </cell>
          <cell r="J446">
            <v>1681700</v>
          </cell>
          <cell r="K446">
            <v>1681700</v>
          </cell>
          <cell r="L446">
            <v>1681700</v>
          </cell>
          <cell r="M446">
            <v>1681700</v>
          </cell>
        </row>
        <row r="447">
          <cell r="A447" t="str">
            <v>D35020200030350202402020201002</v>
          </cell>
          <cell r="B447" t="str">
            <v>PRODUCTOS ALIMENTICIOS, BEBIDAS Y TABACO; TEXTILES, PRENDAS DE VESTIR Y PRODUCTOS DE CUERO</v>
          </cell>
          <cell r="C447">
            <v>10707220</v>
          </cell>
          <cell r="D447">
            <v>0</v>
          </cell>
          <cell r="E447">
            <v>10707220</v>
          </cell>
          <cell r="F447">
            <v>10707220</v>
          </cell>
          <cell r="G447">
            <v>10707220</v>
          </cell>
          <cell r="H447">
            <v>10707220</v>
          </cell>
          <cell r="I447">
            <v>10707220</v>
          </cell>
          <cell r="J447">
            <v>10707220</v>
          </cell>
          <cell r="K447">
            <v>10707220</v>
          </cell>
          <cell r="L447">
            <v>10707220</v>
          </cell>
          <cell r="M447">
            <v>10707220</v>
          </cell>
        </row>
        <row r="448">
          <cell r="A448" t="str">
            <v>D35020200030350202402020201002006</v>
          </cell>
          <cell r="B448" t="str">
            <v>HILADOS E HILOS; TEJIDOS DE FIBRAS TEXTILES INCLUSO AFELPADOS</v>
          </cell>
          <cell r="C448">
            <v>7135458</v>
          </cell>
          <cell r="D448">
            <v>0</v>
          </cell>
          <cell r="E448">
            <v>7135458</v>
          </cell>
          <cell r="F448">
            <v>7135458</v>
          </cell>
          <cell r="G448">
            <v>7135458</v>
          </cell>
          <cell r="H448">
            <v>7135458</v>
          </cell>
          <cell r="I448">
            <v>7135458</v>
          </cell>
          <cell r="J448">
            <v>7135458</v>
          </cell>
          <cell r="K448">
            <v>7135458</v>
          </cell>
          <cell r="L448">
            <v>7135458</v>
          </cell>
          <cell r="M448">
            <v>7135458</v>
          </cell>
        </row>
        <row r="449">
          <cell r="A449" t="str">
            <v>D35020200030350202402020201002007</v>
          </cell>
          <cell r="B449" t="str">
            <v>ARTÍCULOS TEXTILES (EXCEPTO PRENDAS DE VESTIR)</v>
          </cell>
          <cell r="C449">
            <v>3571762</v>
          </cell>
          <cell r="D449">
            <v>0</v>
          </cell>
          <cell r="E449">
            <v>3571762</v>
          </cell>
          <cell r="F449">
            <v>3571762</v>
          </cell>
          <cell r="G449">
            <v>3571762</v>
          </cell>
          <cell r="H449">
            <v>3571762</v>
          </cell>
          <cell r="I449">
            <v>3571762</v>
          </cell>
          <cell r="J449">
            <v>3571762</v>
          </cell>
          <cell r="K449">
            <v>3571762</v>
          </cell>
          <cell r="L449">
            <v>3571762</v>
          </cell>
          <cell r="M449">
            <v>3571762</v>
          </cell>
        </row>
        <row r="450">
          <cell r="A450" t="str">
            <v>D35020200030350202402020201003</v>
          </cell>
          <cell r="B450" t="str">
            <v>OTROS BIENES TRANSPORTABLES (EXCEPTO PRODUCTOS METÁLICOS, MAQUINARIA Y EQUIPO)</v>
          </cell>
          <cell r="C450">
            <v>2658592</v>
          </cell>
          <cell r="D450">
            <v>0</v>
          </cell>
          <cell r="E450">
            <v>2658592</v>
          </cell>
          <cell r="F450">
            <v>2658592</v>
          </cell>
          <cell r="G450">
            <v>2658592</v>
          </cell>
          <cell r="H450">
            <v>2658592</v>
          </cell>
          <cell r="I450">
            <v>2658592</v>
          </cell>
          <cell r="J450">
            <v>2658592</v>
          </cell>
          <cell r="K450">
            <v>2658592</v>
          </cell>
          <cell r="L450">
            <v>2658592</v>
          </cell>
          <cell r="M450">
            <v>2658592</v>
          </cell>
        </row>
        <row r="451">
          <cell r="A451" t="str">
            <v>D35020200030350202402020201003005</v>
          </cell>
          <cell r="B451" t="str">
            <v>OTROS PRODUCTOS QUÍMICOS; FIBRAS ARTIFICIALES (O FIBRAS INDUSTRIALES HECHAS POR EL HOMBRE)</v>
          </cell>
          <cell r="C451">
            <v>1619452</v>
          </cell>
          <cell r="D451">
            <v>0</v>
          </cell>
          <cell r="E451">
            <v>1619452</v>
          </cell>
          <cell r="F451">
            <v>1619452</v>
          </cell>
          <cell r="G451">
            <v>1619452</v>
          </cell>
          <cell r="H451">
            <v>1619452</v>
          </cell>
          <cell r="I451">
            <v>1619452</v>
          </cell>
          <cell r="J451">
            <v>1619452</v>
          </cell>
          <cell r="K451">
            <v>1619452</v>
          </cell>
          <cell r="L451">
            <v>1619452</v>
          </cell>
          <cell r="M451">
            <v>1619452</v>
          </cell>
        </row>
        <row r="452">
          <cell r="A452" t="str">
            <v>D3502020003035020240202020100300501</v>
          </cell>
          <cell r="B452" t="str">
            <v>PINTURAS Y BARNICES Y PRODUCTOS RELACIONADOS; COLORES PARA LA PINTURA ARTÍSTICA; TINTAS</v>
          </cell>
          <cell r="C452">
            <v>1299176</v>
          </cell>
          <cell r="D452">
            <v>0</v>
          </cell>
          <cell r="E452">
            <v>1299176</v>
          </cell>
          <cell r="F452">
            <v>1299176</v>
          </cell>
          <cell r="G452">
            <v>1299176</v>
          </cell>
          <cell r="H452">
            <v>1299176</v>
          </cell>
          <cell r="I452">
            <v>1299176</v>
          </cell>
          <cell r="J452">
            <v>1299176</v>
          </cell>
          <cell r="K452">
            <v>1299176</v>
          </cell>
          <cell r="L452">
            <v>1299176</v>
          </cell>
          <cell r="M452">
            <v>1299176</v>
          </cell>
        </row>
        <row r="453">
          <cell r="A453" t="str">
            <v>D3502020003035020240202020100300504</v>
          </cell>
          <cell r="B453" t="str">
            <v>PRODUCTOS QUÍMICOS N.C.P.</v>
          </cell>
          <cell r="C453">
            <v>320276</v>
          </cell>
          <cell r="D453">
            <v>0</v>
          </cell>
          <cell r="E453">
            <v>320276</v>
          </cell>
          <cell r="F453">
            <v>320276</v>
          </cell>
          <cell r="G453">
            <v>320276</v>
          </cell>
          <cell r="H453">
            <v>320276</v>
          </cell>
          <cell r="I453">
            <v>320276</v>
          </cell>
          <cell r="J453">
            <v>320276</v>
          </cell>
          <cell r="K453">
            <v>320276</v>
          </cell>
          <cell r="L453">
            <v>320276</v>
          </cell>
          <cell r="M453">
            <v>320276</v>
          </cell>
        </row>
        <row r="454">
          <cell r="A454" t="str">
            <v>D35020200030350202402020201003007</v>
          </cell>
          <cell r="B454" t="str">
            <v>VIDRIO Y PRODUCTOS DE VIDRIO Y OTROS PRODUCTOS NO METÁLICOS N.C.P.</v>
          </cell>
          <cell r="C454">
            <v>878500</v>
          </cell>
          <cell r="D454">
            <v>0</v>
          </cell>
          <cell r="E454">
            <v>878500</v>
          </cell>
          <cell r="F454">
            <v>878500</v>
          </cell>
          <cell r="G454">
            <v>878500</v>
          </cell>
          <cell r="H454">
            <v>878500</v>
          </cell>
          <cell r="I454">
            <v>878500</v>
          </cell>
          <cell r="J454">
            <v>878500</v>
          </cell>
          <cell r="K454">
            <v>878500</v>
          </cell>
          <cell r="L454">
            <v>878500</v>
          </cell>
          <cell r="M454">
            <v>878500</v>
          </cell>
        </row>
        <row r="455">
          <cell r="A455" t="str">
            <v>D3502020003035020240202020100300709</v>
          </cell>
          <cell r="B455" t="str">
            <v>OTROS PRODUCTOS MINERALES NO METÁLICOS N.C.P.</v>
          </cell>
          <cell r="C455">
            <v>878500</v>
          </cell>
          <cell r="D455">
            <v>0</v>
          </cell>
          <cell r="E455">
            <v>878500</v>
          </cell>
          <cell r="F455">
            <v>878500</v>
          </cell>
          <cell r="G455">
            <v>878500</v>
          </cell>
          <cell r="H455">
            <v>878500</v>
          </cell>
          <cell r="I455">
            <v>878500</v>
          </cell>
          <cell r="J455">
            <v>878500</v>
          </cell>
          <cell r="K455">
            <v>878500</v>
          </cell>
          <cell r="L455">
            <v>878500</v>
          </cell>
          <cell r="M455">
            <v>878500</v>
          </cell>
        </row>
        <row r="456">
          <cell r="A456" t="str">
            <v>D35020200030350202402020201003008</v>
          </cell>
          <cell r="B456" t="str">
            <v>OTROS BIENES TRANSPORTABLES N.C.P.</v>
          </cell>
          <cell r="C456">
            <v>160640</v>
          </cell>
          <cell r="D456">
            <v>0</v>
          </cell>
          <cell r="E456">
            <v>160640</v>
          </cell>
          <cell r="F456">
            <v>160640</v>
          </cell>
          <cell r="G456">
            <v>160640</v>
          </cell>
          <cell r="H456">
            <v>160640</v>
          </cell>
          <cell r="I456">
            <v>160640</v>
          </cell>
          <cell r="J456">
            <v>160640</v>
          </cell>
          <cell r="K456">
            <v>160640</v>
          </cell>
          <cell r="L456">
            <v>160640</v>
          </cell>
          <cell r="M456">
            <v>160640</v>
          </cell>
        </row>
        <row r="457">
          <cell r="A457" t="str">
            <v>D3502020003035020240202020100300809</v>
          </cell>
          <cell r="B457" t="str">
            <v>OTROS ARTÍCULOS MANUFACTURADOS N.C.P.</v>
          </cell>
          <cell r="C457">
            <v>160640</v>
          </cell>
          <cell r="D457">
            <v>0</v>
          </cell>
          <cell r="E457">
            <v>160640</v>
          </cell>
          <cell r="F457">
            <v>160640</v>
          </cell>
          <cell r="G457">
            <v>160640</v>
          </cell>
          <cell r="H457">
            <v>160640</v>
          </cell>
          <cell r="I457">
            <v>160640</v>
          </cell>
          <cell r="J457">
            <v>160640</v>
          </cell>
          <cell r="K457">
            <v>160640</v>
          </cell>
          <cell r="L457">
            <v>160640</v>
          </cell>
          <cell r="M457">
            <v>160640</v>
          </cell>
        </row>
        <row r="458">
          <cell r="A458" t="str">
            <v>D35020200030350202402020201004</v>
          </cell>
          <cell r="B458" t="str">
            <v>PRODUCTOS METÁLICOS Y PAQUETES DE SOFTWARE</v>
          </cell>
          <cell r="C458">
            <v>3039108</v>
          </cell>
          <cell r="D458">
            <v>0</v>
          </cell>
          <cell r="E458">
            <v>3039108</v>
          </cell>
          <cell r="F458">
            <v>3039108</v>
          </cell>
          <cell r="G458">
            <v>3039108</v>
          </cell>
          <cell r="H458">
            <v>3039108</v>
          </cell>
          <cell r="I458">
            <v>3039108</v>
          </cell>
          <cell r="J458">
            <v>3039108</v>
          </cell>
          <cell r="K458">
            <v>3039108</v>
          </cell>
          <cell r="L458">
            <v>3039108</v>
          </cell>
          <cell r="M458">
            <v>3039108</v>
          </cell>
        </row>
        <row r="459">
          <cell r="A459" t="str">
            <v>D35020200030350202402020201004001</v>
          </cell>
          <cell r="B459" t="str">
            <v>METALES BÁSICOS</v>
          </cell>
          <cell r="C459">
            <v>481920</v>
          </cell>
          <cell r="D459">
            <v>0</v>
          </cell>
          <cell r="E459">
            <v>481920</v>
          </cell>
          <cell r="F459">
            <v>481920</v>
          </cell>
          <cell r="G459">
            <v>481920</v>
          </cell>
          <cell r="H459">
            <v>481920</v>
          </cell>
          <cell r="I459">
            <v>481920</v>
          </cell>
          <cell r="J459">
            <v>481920</v>
          </cell>
          <cell r="K459">
            <v>481920</v>
          </cell>
          <cell r="L459">
            <v>481920</v>
          </cell>
          <cell r="M459">
            <v>481920</v>
          </cell>
        </row>
        <row r="460">
          <cell r="A460" t="str">
            <v>D35020200030350202402020201004002</v>
          </cell>
          <cell r="B460" t="str">
            <v>PRODUCTOS METÁLICOS ELABORADOS (EXCEPTO MAQUINARIA Y EQUIPO)</v>
          </cell>
          <cell r="C460">
            <v>2557188</v>
          </cell>
          <cell r="D460">
            <v>0</v>
          </cell>
          <cell r="E460">
            <v>2557188</v>
          </cell>
          <cell r="F460">
            <v>2557188</v>
          </cell>
          <cell r="G460">
            <v>2557188</v>
          </cell>
          <cell r="H460">
            <v>2557188</v>
          </cell>
          <cell r="I460">
            <v>2557188</v>
          </cell>
          <cell r="J460">
            <v>2557188</v>
          </cell>
          <cell r="K460">
            <v>2557188</v>
          </cell>
          <cell r="L460">
            <v>2557188</v>
          </cell>
          <cell r="M460">
            <v>2557188</v>
          </cell>
        </row>
        <row r="461">
          <cell r="A461" t="str">
            <v>D35020200030350202402020202</v>
          </cell>
          <cell r="B461" t="str">
            <v>ADQUISICIÓN DE SERVICIOS</v>
          </cell>
          <cell r="C461">
            <v>5036420639</v>
          </cell>
          <cell r="D461">
            <v>-42864508.969999999</v>
          </cell>
          <cell r="E461">
            <v>4993556130.0299997</v>
          </cell>
          <cell r="F461">
            <v>35156280</v>
          </cell>
          <cell r="G461">
            <v>35156280</v>
          </cell>
          <cell r="H461">
            <v>35156280</v>
          </cell>
          <cell r="I461">
            <v>35156280</v>
          </cell>
          <cell r="J461">
            <v>35156280</v>
          </cell>
          <cell r="K461">
            <v>35156280</v>
          </cell>
          <cell r="L461">
            <v>35148280</v>
          </cell>
          <cell r="M461">
            <v>35148280</v>
          </cell>
        </row>
        <row r="462">
          <cell r="A462" t="str">
            <v>D35020200030350202402020202005</v>
          </cell>
          <cell r="B462" t="str">
            <v>SERVICIOS DE LA CONSTRUCCIÓN</v>
          </cell>
          <cell r="C462">
            <v>0</v>
          </cell>
          <cell r="D462">
            <v>99853609</v>
          </cell>
          <cell r="E462">
            <v>99853609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A463" t="str">
            <v>D35020200030350202402020202005004</v>
          </cell>
          <cell r="B463" t="str">
            <v>SERVICIOS DE CONSTRUCCIÓN</v>
          </cell>
          <cell r="C463">
            <v>0</v>
          </cell>
          <cell r="D463">
            <v>99853609</v>
          </cell>
          <cell r="E463">
            <v>99853609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D3502020003035020240202020200500404</v>
          </cell>
          <cell r="B464" t="str">
            <v>MONTAJE Y ERECCIÓN DE CONSTRUCCIONES PREFABRICADAS</v>
          </cell>
          <cell r="C464">
            <v>0</v>
          </cell>
          <cell r="D464">
            <v>99853609</v>
          </cell>
          <cell r="E464">
            <v>99853609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D35020200030350202402020202006</v>
          </cell>
          <cell r="B465" t="str">
            <v>SERVICIOS DE ALOJAMIENTO; SERVICIOS DE SUMINISTRO DE COMIDAS Y BEBIDAS; SERVICIOS DE TRANSPORTE; Y SERVICIOS DE DISTRIBUCIÓN DE ELECTRICIDAD, GAS Y AGUA</v>
          </cell>
          <cell r="C465">
            <v>386540</v>
          </cell>
          <cell r="D465">
            <v>31646207</v>
          </cell>
          <cell r="E465">
            <v>32032747</v>
          </cell>
          <cell r="F465">
            <v>386540</v>
          </cell>
          <cell r="G465">
            <v>386540</v>
          </cell>
          <cell r="H465">
            <v>386540</v>
          </cell>
          <cell r="I465">
            <v>386540</v>
          </cell>
          <cell r="J465">
            <v>386540</v>
          </cell>
          <cell r="K465">
            <v>386540</v>
          </cell>
          <cell r="L465">
            <v>386540</v>
          </cell>
          <cell r="M465">
            <v>386540</v>
          </cell>
        </row>
        <row r="466">
          <cell r="A466" t="str">
            <v>D35020200030350202402020202006004</v>
          </cell>
          <cell r="B466" t="str">
            <v>SERVICIOS DE TRANSPORTE DE PASAJEROS</v>
          </cell>
          <cell r="C466">
            <v>0</v>
          </cell>
          <cell r="D466">
            <v>27000000</v>
          </cell>
          <cell r="E466">
            <v>27000000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 t="str">
            <v>D35020200030350202402020202006005</v>
          </cell>
          <cell r="B467" t="str">
            <v>SERVICIOS DE TRANSPORTE DE CARGA</v>
          </cell>
          <cell r="C467">
            <v>386540</v>
          </cell>
          <cell r="D467">
            <v>0</v>
          </cell>
          <cell r="E467">
            <v>386540</v>
          </cell>
          <cell r="F467">
            <v>386540</v>
          </cell>
          <cell r="G467">
            <v>386540</v>
          </cell>
          <cell r="H467">
            <v>386540</v>
          </cell>
          <cell r="I467">
            <v>386540</v>
          </cell>
          <cell r="J467">
            <v>386540</v>
          </cell>
          <cell r="K467">
            <v>386540</v>
          </cell>
          <cell r="L467">
            <v>386540</v>
          </cell>
          <cell r="M467">
            <v>386540</v>
          </cell>
        </row>
        <row r="468">
          <cell r="A468" t="str">
            <v>D3502020003035020240202020200600501</v>
          </cell>
          <cell r="B468" t="str">
            <v>SERVICIOS DE TRANSPORTE DE CARGA POR VÍA TERRESTRE</v>
          </cell>
          <cell r="C468">
            <v>386540</v>
          </cell>
          <cell r="D468">
            <v>0</v>
          </cell>
          <cell r="E468">
            <v>386540</v>
          </cell>
          <cell r="F468">
            <v>386540</v>
          </cell>
          <cell r="G468">
            <v>386540</v>
          </cell>
          <cell r="H468">
            <v>386540</v>
          </cell>
          <cell r="I468">
            <v>386540</v>
          </cell>
          <cell r="J468">
            <v>386540</v>
          </cell>
          <cell r="K468">
            <v>386540</v>
          </cell>
          <cell r="L468">
            <v>386540</v>
          </cell>
          <cell r="M468">
            <v>386540</v>
          </cell>
        </row>
        <row r="469">
          <cell r="A469" t="str">
            <v>D35020200030350202402020202006008</v>
          </cell>
          <cell r="B469" t="str">
            <v>SERVICIOS POSTALES Y DE MENSAJERÍA</v>
          </cell>
          <cell r="C469">
            <v>0</v>
          </cell>
          <cell r="D469">
            <v>4646207</v>
          </cell>
          <cell r="E469">
            <v>4646207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A470" t="str">
            <v>D35020200030350202402020202008</v>
          </cell>
          <cell r="B470" t="str">
            <v>SERVICIOS PRESTADOS A LAS EMPRESAS Y SERVICIOS DE PRODUCCIÓN</v>
          </cell>
          <cell r="C470">
            <v>5036034099</v>
          </cell>
          <cell r="D470">
            <v>-176681724.97</v>
          </cell>
          <cell r="E470">
            <v>4859352374.0299997</v>
          </cell>
          <cell r="F470">
            <v>34769740</v>
          </cell>
          <cell r="G470">
            <v>34769740</v>
          </cell>
          <cell r="H470">
            <v>34769740</v>
          </cell>
          <cell r="I470">
            <v>34769740</v>
          </cell>
          <cell r="J470">
            <v>34769740</v>
          </cell>
          <cell r="K470">
            <v>34769740</v>
          </cell>
          <cell r="L470">
            <v>34761740</v>
          </cell>
          <cell r="M470">
            <v>34761740</v>
          </cell>
        </row>
        <row r="471">
          <cell r="A471" t="str">
            <v>D35020200030350202402020202008003</v>
          </cell>
          <cell r="B471" t="str">
            <v>OTROS SERVICIOS PROFESIONALES, CIENTÍFICOS Y TÉCNICOS</v>
          </cell>
          <cell r="C471">
            <v>6844000</v>
          </cell>
          <cell r="D471">
            <v>158628000</v>
          </cell>
          <cell r="E471">
            <v>165472000</v>
          </cell>
          <cell r="F471">
            <v>6844000</v>
          </cell>
          <cell r="G471">
            <v>6844000</v>
          </cell>
          <cell r="H471">
            <v>6844000</v>
          </cell>
          <cell r="I471">
            <v>6844000</v>
          </cell>
          <cell r="J471">
            <v>6844000</v>
          </cell>
          <cell r="K471">
            <v>6844000</v>
          </cell>
          <cell r="L471">
            <v>6844000</v>
          </cell>
          <cell r="M471">
            <v>6844000</v>
          </cell>
        </row>
        <row r="472">
          <cell r="A472" t="str">
            <v>D3502020003035020240202020200800301</v>
          </cell>
          <cell r="B472" t="str">
            <v>SERVICIOS DE CONSULTORÍA EN ADMINISTRACIÓN Y SERVICIOS DE GESTIÓN; SERVICIOS DE TECNOLOGÍA DE LA INFORMACIÓN</v>
          </cell>
          <cell r="C472">
            <v>3330000</v>
          </cell>
          <cell r="D472">
            <v>109787600</v>
          </cell>
          <cell r="E472">
            <v>113117600</v>
          </cell>
          <cell r="F472">
            <v>3330000</v>
          </cell>
          <cell r="G472">
            <v>3330000</v>
          </cell>
          <cell r="H472">
            <v>3330000</v>
          </cell>
          <cell r="I472">
            <v>3330000</v>
          </cell>
          <cell r="J472">
            <v>3330000</v>
          </cell>
          <cell r="K472">
            <v>3330000</v>
          </cell>
          <cell r="L472">
            <v>3330000</v>
          </cell>
          <cell r="M472">
            <v>3330000</v>
          </cell>
        </row>
        <row r="473">
          <cell r="A473" t="str">
            <v>D3502020003035020240202020200800306</v>
          </cell>
          <cell r="B473" t="str">
            <v>SERVICIOS DE PUBLICIDAD Y EL SUMINISTRO DE ESPACIO O TIEMPO PUBLICITARIOS</v>
          </cell>
          <cell r="C473">
            <v>0</v>
          </cell>
          <cell r="D473">
            <v>48840400</v>
          </cell>
          <cell r="E473">
            <v>48840400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D3502020003035020240202020200800309</v>
          </cell>
          <cell r="B474" t="str">
            <v>OTROS SERVICIOS PROFESIONALES Y TÉCNICOS N.C.P.</v>
          </cell>
          <cell r="C474">
            <v>3514000</v>
          </cell>
          <cell r="D474">
            <v>0</v>
          </cell>
          <cell r="E474">
            <v>3514000</v>
          </cell>
          <cell r="F474">
            <v>3514000</v>
          </cell>
          <cell r="G474">
            <v>3514000</v>
          </cell>
          <cell r="H474">
            <v>3514000</v>
          </cell>
          <cell r="I474">
            <v>3514000</v>
          </cell>
          <cell r="J474">
            <v>3514000</v>
          </cell>
          <cell r="K474">
            <v>3514000</v>
          </cell>
          <cell r="L474">
            <v>3514000</v>
          </cell>
          <cell r="M474">
            <v>3514000</v>
          </cell>
        </row>
        <row r="475">
          <cell r="A475" t="str">
            <v>D35020200030350202402020202008005</v>
          </cell>
          <cell r="B475" t="str">
            <v>SERVICIOS DE SOPORTE</v>
          </cell>
          <cell r="C475">
            <v>5029190099</v>
          </cell>
          <cell r="D475">
            <v>-335309724.97000003</v>
          </cell>
          <cell r="E475">
            <v>4693880374.0299997</v>
          </cell>
          <cell r="F475">
            <v>27925740</v>
          </cell>
          <cell r="G475">
            <v>27925740</v>
          </cell>
          <cell r="H475">
            <v>27925740</v>
          </cell>
          <cell r="I475">
            <v>27925740</v>
          </cell>
          <cell r="J475">
            <v>27925740</v>
          </cell>
          <cell r="K475">
            <v>27925740</v>
          </cell>
          <cell r="L475">
            <v>27917740</v>
          </cell>
          <cell r="M475">
            <v>27917740</v>
          </cell>
        </row>
        <row r="476">
          <cell r="A476" t="str">
            <v>D3502020003035020240202020200800509</v>
          </cell>
          <cell r="B476" t="str">
            <v>OTROS SERVICIOS AUXILIARES</v>
          </cell>
          <cell r="C476">
            <v>5029190099</v>
          </cell>
          <cell r="D476">
            <v>-335309724.97000003</v>
          </cell>
          <cell r="E476">
            <v>4693880374.0299997</v>
          </cell>
          <cell r="F476">
            <v>27925740</v>
          </cell>
          <cell r="G476">
            <v>27925740</v>
          </cell>
          <cell r="H476">
            <v>27925740</v>
          </cell>
          <cell r="I476">
            <v>27925740</v>
          </cell>
          <cell r="J476">
            <v>27925740</v>
          </cell>
          <cell r="K476">
            <v>27925740</v>
          </cell>
          <cell r="L476">
            <v>27917740</v>
          </cell>
          <cell r="M476">
            <v>27917740</v>
          </cell>
        </row>
        <row r="477">
          <cell r="A477" t="str">
            <v>D35020200030350202402020202010</v>
          </cell>
          <cell r="B477" t="str">
            <v>VIÁTICOS DE LOS FUNCIONARIOS EN COMISIÓN</v>
          </cell>
          <cell r="C477">
            <v>0</v>
          </cell>
          <cell r="D477">
            <v>2317400</v>
          </cell>
          <cell r="E477">
            <v>2317400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D350202000303502026</v>
          </cell>
          <cell r="B478" t="str">
            <v>SERVICIO DE DISEÑO Y/O MEJORAMIENTO DE PRODUCTOS ARTESANALES</v>
          </cell>
          <cell r="C478">
            <v>2453196605</v>
          </cell>
          <cell r="D478">
            <v>0</v>
          </cell>
          <cell r="E478">
            <v>2453196605</v>
          </cell>
          <cell r="F478">
            <v>143745174</v>
          </cell>
          <cell r="G478">
            <v>143745174</v>
          </cell>
          <cell r="H478">
            <v>141210953</v>
          </cell>
          <cell r="I478">
            <v>141210953</v>
          </cell>
          <cell r="J478">
            <v>130152773</v>
          </cell>
          <cell r="K478">
            <v>130152773</v>
          </cell>
          <cell r="L478">
            <v>122098870.02</v>
          </cell>
          <cell r="M478">
            <v>122098870.02</v>
          </cell>
        </row>
        <row r="479">
          <cell r="A479" t="str">
            <v>D35020200030350202602</v>
          </cell>
          <cell r="B479" t="str">
            <v>COMERCIALIZAR LOS PRODUCTOS DESARROLLADOS EN LOS PROYECTOS REGIONALES EN EVENTOS COMERCIALES, LOCALES, REGIONALES Y NACIONALES</v>
          </cell>
          <cell r="C479">
            <v>2181117634</v>
          </cell>
          <cell r="D479">
            <v>0</v>
          </cell>
          <cell r="E479">
            <v>2181117634</v>
          </cell>
          <cell r="F479">
            <v>105378172</v>
          </cell>
          <cell r="G479">
            <v>105378172</v>
          </cell>
          <cell r="H479">
            <v>105378172</v>
          </cell>
          <cell r="I479">
            <v>105378172</v>
          </cell>
          <cell r="J479">
            <v>103908172</v>
          </cell>
          <cell r="K479">
            <v>103908172</v>
          </cell>
          <cell r="L479">
            <v>97304129.019999996</v>
          </cell>
          <cell r="M479">
            <v>97304129.019999996</v>
          </cell>
        </row>
        <row r="480">
          <cell r="A480" t="str">
            <v>D35020200030350202602020201</v>
          </cell>
          <cell r="B480" t="str">
            <v>MATERIALES Y SUMINISTROS</v>
          </cell>
          <cell r="C480">
            <v>270332000</v>
          </cell>
          <cell r="D480">
            <v>0</v>
          </cell>
          <cell r="E480">
            <v>270332000</v>
          </cell>
          <cell r="F480">
            <v>10332000</v>
          </cell>
          <cell r="G480">
            <v>10332000</v>
          </cell>
          <cell r="H480">
            <v>10332000</v>
          </cell>
          <cell r="I480">
            <v>10332000</v>
          </cell>
          <cell r="J480">
            <v>8862000</v>
          </cell>
          <cell r="K480">
            <v>8862000</v>
          </cell>
          <cell r="L480">
            <v>6752000</v>
          </cell>
          <cell r="M480">
            <v>6752000</v>
          </cell>
        </row>
        <row r="481">
          <cell r="A481" t="str">
            <v>D35020200030350202602020201002</v>
          </cell>
          <cell r="B481" t="str">
            <v>PRODUCTOS ALIMENTICIOS, BEBIDAS Y TABACO; TEXTILES, PRENDAS DE VESTIR Y PRODUCTOS DE CUERO</v>
          </cell>
          <cell r="C481">
            <v>101485000</v>
          </cell>
          <cell r="D481">
            <v>0</v>
          </cell>
          <cell r="E481">
            <v>101485000</v>
          </cell>
          <cell r="F481">
            <v>1485000</v>
          </cell>
          <cell r="G481">
            <v>1485000</v>
          </cell>
          <cell r="H481">
            <v>1485000</v>
          </cell>
          <cell r="I481">
            <v>1485000</v>
          </cell>
          <cell r="J481">
            <v>465000</v>
          </cell>
          <cell r="K481">
            <v>465000</v>
          </cell>
          <cell r="L481">
            <v>465000</v>
          </cell>
          <cell r="M481">
            <v>465000</v>
          </cell>
        </row>
        <row r="482">
          <cell r="A482" t="str">
            <v>D35020200030350202602020201002007</v>
          </cell>
          <cell r="B482" t="str">
            <v>ARTÍCULOS TEXTILES (EXCEPTO PRENDAS DE VESTIR)</v>
          </cell>
          <cell r="C482">
            <v>1485000</v>
          </cell>
          <cell r="D482">
            <v>0</v>
          </cell>
          <cell r="E482">
            <v>1485000</v>
          </cell>
          <cell r="F482">
            <v>1485000</v>
          </cell>
          <cell r="G482">
            <v>1485000</v>
          </cell>
          <cell r="H482">
            <v>1485000</v>
          </cell>
          <cell r="I482">
            <v>1485000</v>
          </cell>
          <cell r="J482">
            <v>465000</v>
          </cell>
          <cell r="K482">
            <v>465000</v>
          </cell>
          <cell r="L482">
            <v>465000</v>
          </cell>
          <cell r="M482">
            <v>465000</v>
          </cell>
        </row>
        <row r="483">
          <cell r="A483" t="str">
            <v>D35020200030350202602020201002008</v>
          </cell>
          <cell r="B483" t="str">
            <v>DOTACIÓN (PRENDAS DE VESTIR Y CALZADO)</v>
          </cell>
          <cell r="C483">
            <v>100000000</v>
          </cell>
          <cell r="D483">
            <v>0</v>
          </cell>
          <cell r="E483">
            <v>100000000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D35020200030350202602020201003</v>
          </cell>
          <cell r="B484" t="str">
            <v>OTROS BIENES TRANSPORTABLES (EXCEPTO PRODUCTOS METÁLICOS, MAQUINARIA Y EQUIPO)</v>
          </cell>
          <cell r="C484">
            <v>168847000</v>
          </cell>
          <cell r="D484">
            <v>0</v>
          </cell>
          <cell r="E484">
            <v>168847000</v>
          </cell>
          <cell r="F484">
            <v>8847000</v>
          </cell>
          <cell r="G484">
            <v>8847000</v>
          </cell>
          <cell r="H484">
            <v>8847000</v>
          </cell>
          <cell r="I484">
            <v>8847000</v>
          </cell>
          <cell r="J484">
            <v>8397000</v>
          </cell>
          <cell r="K484">
            <v>8397000</v>
          </cell>
          <cell r="L484">
            <v>6287000</v>
          </cell>
          <cell r="M484">
            <v>6287000</v>
          </cell>
        </row>
        <row r="485">
          <cell r="A485" t="str">
            <v>D35020200030350202602020201003001</v>
          </cell>
          <cell r="B485" t="str">
            <v>PRODUCTOS DE MADERA, CORCHO, CESTERÍA Y ESPARTERÍA</v>
          </cell>
          <cell r="C485">
            <v>106155000</v>
          </cell>
          <cell r="D485">
            <v>0</v>
          </cell>
          <cell r="E485">
            <v>106155000</v>
          </cell>
          <cell r="F485">
            <v>6155000</v>
          </cell>
          <cell r="G485">
            <v>6155000</v>
          </cell>
          <cell r="H485">
            <v>6155000</v>
          </cell>
          <cell r="I485">
            <v>6155000</v>
          </cell>
          <cell r="J485">
            <v>6125000</v>
          </cell>
          <cell r="K485">
            <v>6125000</v>
          </cell>
          <cell r="L485">
            <v>4015000</v>
          </cell>
          <cell r="M485">
            <v>4015000</v>
          </cell>
        </row>
        <row r="486">
          <cell r="A486" t="str">
            <v>D35020200030350202602020201003007</v>
          </cell>
          <cell r="B486" t="str">
            <v>VIDRIO Y PRODUCTOS DE VIDRIO Y OTROS PRODUCTOS NO METÁLICOS N.C.P.</v>
          </cell>
          <cell r="C486">
            <v>21652000</v>
          </cell>
          <cell r="D486">
            <v>0</v>
          </cell>
          <cell r="E486">
            <v>21652000</v>
          </cell>
          <cell r="F486">
            <v>1652000</v>
          </cell>
          <cell r="G486">
            <v>1652000</v>
          </cell>
          <cell r="H486">
            <v>1652000</v>
          </cell>
          <cell r="I486">
            <v>1652000</v>
          </cell>
          <cell r="J486">
            <v>1232000</v>
          </cell>
          <cell r="K486">
            <v>1232000</v>
          </cell>
          <cell r="L486">
            <v>1232000</v>
          </cell>
          <cell r="M486">
            <v>1232000</v>
          </cell>
        </row>
        <row r="487">
          <cell r="A487" t="str">
            <v>D3502020003035020260202020100300702</v>
          </cell>
          <cell r="B487" t="str">
            <v>ARTÍCULOS DE CERÁMICA NO ESTRUCTURAL</v>
          </cell>
          <cell r="C487">
            <v>21652000</v>
          </cell>
          <cell r="D487">
            <v>0</v>
          </cell>
          <cell r="E487">
            <v>21652000</v>
          </cell>
          <cell r="F487">
            <v>1652000</v>
          </cell>
          <cell r="G487">
            <v>1652000</v>
          </cell>
          <cell r="H487">
            <v>1652000</v>
          </cell>
          <cell r="I487">
            <v>1652000</v>
          </cell>
          <cell r="J487">
            <v>1232000</v>
          </cell>
          <cell r="K487">
            <v>1232000</v>
          </cell>
          <cell r="L487">
            <v>1232000</v>
          </cell>
          <cell r="M487">
            <v>1232000</v>
          </cell>
        </row>
        <row r="488">
          <cell r="A488" t="str">
            <v>D35020200030350202602020201003008</v>
          </cell>
          <cell r="B488" t="str">
            <v>OTROS BIENES TRANSPORTABLES N.C.P.</v>
          </cell>
          <cell r="C488">
            <v>41040000</v>
          </cell>
          <cell r="D488">
            <v>0</v>
          </cell>
          <cell r="E488">
            <v>41040000</v>
          </cell>
          <cell r="F488">
            <v>1040000</v>
          </cell>
          <cell r="G488">
            <v>1040000</v>
          </cell>
          <cell r="H488">
            <v>1040000</v>
          </cell>
          <cell r="I488">
            <v>1040000</v>
          </cell>
          <cell r="J488">
            <v>1040000</v>
          </cell>
          <cell r="K488">
            <v>1040000</v>
          </cell>
          <cell r="L488">
            <v>1040000</v>
          </cell>
          <cell r="M488">
            <v>1040000</v>
          </cell>
        </row>
        <row r="489">
          <cell r="A489" t="str">
            <v>D3502020003035020260202020100300801</v>
          </cell>
          <cell r="B489" t="str">
            <v>MUEBLES</v>
          </cell>
          <cell r="C489">
            <v>640000</v>
          </cell>
          <cell r="D489">
            <v>0</v>
          </cell>
          <cell r="E489">
            <v>640000</v>
          </cell>
          <cell r="F489">
            <v>640000</v>
          </cell>
          <cell r="G489">
            <v>640000</v>
          </cell>
          <cell r="H489">
            <v>640000</v>
          </cell>
          <cell r="I489">
            <v>640000</v>
          </cell>
          <cell r="J489">
            <v>640000</v>
          </cell>
          <cell r="K489">
            <v>640000</v>
          </cell>
          <cell r="L489">
            <v>640000</v>
          </cell>
          <cell r="M489">
            <v>640000</v>
          </cell>
        </row>
        <row r="490">
          <cell r="A490" t="str">
            <v>D3502020003035020260202020100300809</v>
          </cell>
          <cell r="B490" t="str">
            <v>OTROS ARTÍCULOS MANUFACTURADOS N.C.P.</v>
          </cell>
          <cell r="C490">
            <v>40400000</v>
          </cell>
          <cell r="D490">
            <v>0</v>
          </cell>
          <cell r="E490">
            <v>40400000</v>
          </cell>
          <cell r="F490">
            <v>400000</v>
          </cell>
          <cell r="G490">
            <v>400000</v>
          </cell>
          <cell r="H490">
            <v>400000</v>
          </cell>
          <cell r="I490">
            <v>400000</v>
          </cell>
          <cell r="J490">
            <v>400000</v>
          </cell>
          <cell r="K490">
            <v>400000</v>
          </cell>
          <cell r="L490">
            <v>400000</v>
          </cell>
          <cell r="M490">
            <v>400000</v>
          </cell>
        </row>
        <row r="491">
          <cell r="A491" t="str">
            <v>D35020200030350202602020202</v>
          </cell>
          <cell r="B491" t="str">
            <v>ADQUISICIÓN DE SERVICIOS</v>
          </cell>
          <cell r="C491">
            <v>1910785634</v>
          </cell>
          <cell r="D491">
            <v>0</v>
          </cell>
          <cell r="E491">
            <v>1910785634</v>
          </cell>
          <cell r="F491">
            <v>95046172</v>
          </cell>
          <cell r="G491">
            <v>95046172</v>
          </cell>
          <cell r="H491">
            <v>95046172</v>
          </cell>
          <cell r="I491">
            <v>95046172</v>
          </cell>
          <cell r="J491">
            <v>95046172</v>
          </cell>
          <cell r="K491">
            <v>95046172</v>
          </cell>
          <cell r="L491">
            <v>90552129.019999996</v>
          </cell>
          <cell r="M491">
            <v>90552129.019999996</v>
          </cell>
        </row>
        <row r="492">
          <cell r="A492" t="str">
            <v>D35020200030350202602020202005</v>
          </cell>
          <cell r="B492" t="str">
            <v>SERVICIOS DE LA CONSTRUCCIÓN</v>
          </cell>
          <cell r="C492">
            <v>504628311</v>
          </cell>
          <cell r="D492">
            <v>0</v>
          </cell>
          <cell r="E492">
            <v>504628311</v>
          </cell>
          <cell r="F492">
            <v>4628311</v>
          </cell>
          <cell r="G492">
            <v>4628311</v>
          </cell>
          <cell r="H492">
            <v>4628311</v>
          </cell>
          <cell r="I492">
            <v>4628311</v>
          </cell>
          <cell r="J492">
            <v>4628311</v>
          </cell>
          <cell r="K492">
            <v>4628311</v>
          </cell>
          <cell r="L492">
            <v>4628311</v>
          </cell>
          <cell r="M492">
            <v>4628311</v>
          </cell>
        </row>
        <row r="493">
          <cell r="A493" t="str">
            <v>D35020200030350202602020202005004</v>
          </cell>
          <cell r="B493" t="str">
            <v>SERVICIOS DE CONSTRUCCIÓN</v>
          </cell>
          <cell r="C493">
            <v>504628311</v>
          </cell>
          <cell r="D493">
            <v>0</v>
          </cell>
          <cell r="E493">
            <v>504628311</v>
          </cell>
          <cell r="F493">
            <v>4628311</v>
          </cell>
          <cell r="G493">
            <v>4628311</v>
          </cell>
          <cell r="H493">
            <v>4628311</v>
          </cell>
          <cell r="I493">
            <v>4628311</v>
          </cell>
          <cell r="J493">
            <v>4628311</v>
          </cell>
          <cell r="K493">
            <v>4628311</v>
          </cell>
          <cell r="L493">
            <v>4628311</v>
          </cell>
          <cell r="M493">
            <v>4628311</v>
          </cell>
        </row>
        <row r="494">
          <cell r="A494" t="str">
            <v>D3502020003035020260202020200500404</v>
          </cell>
          <cell r="B494" t="str">
            <v>MONTAJE Y ERECCIÓN DE CONSTRUCCIONES PREFABRICADAS</v>
          </cell>
          <cell r="C494">
            <v>504628311</v>
          </cell>
          <cell r="D494">
            <v>0</v>
          </cell>
          <cell r="E494">
            <v>504628311</v>
          </cell>
          <cell r="F494">
            <v>4628311</v>
          </cell>
          <cell r="G494">
            <v>4628311</v>
          </cell>
          <cell r="H494">
            <v>4628311</v>
          </cell>
          <cell r="I494">
            <v>4628311</v>
          </cell>
          <cell r="J494">
            <v>4628311</v>
          </cell>
          <cell r="K494">
            <v>4628311</v>
          </cell>
          <cell r="L494">
            <v>4628311</v>
          </cell>
          <cell r="M494">
            <v>4628311</v>
          </cell>
        </row>
        <row r="495">
          <cell r="A495" t="str">
            <v>D35020200030350202602020202008</v>
          </cell>
          <cell r="B495" t="str">
            <v>SERVICIOS PRESTADOS A LAS EMPRESAS Y SERVICIOS DE PRODUCCIÓN</v>
          </cell>
          <cell r="C495">
            <v>1406157323</v>
          </cell>
          <cell r="D495">
            <v>0</v>
          </cell>
          <cell r="E495">
            <v>1406157323</v>
          </cell>
          <cell r="F495">
            <v>90417861</v>
          </cell>
          <cell r="G495">
            <v>90417861</v>
          </cell>
          <cell r="H495">
            <v>90417861</v>
          </cell>
          <cell r="I495">
            <v>90417861</v>
          </cell>
          <cell r="J495">
            <v>90417861</v>
          </cell>
          <cell r="K495">
            <v>90417861</v>
          </cell>
          <cell r="L495">
            <v>85923818.019999996</v>
          </cell>
          <cell r="M495">
            <v>85923818.019999996</v>
          </cell>
        </row>
        <row r="496">
          <cell r="A496" t="str">
            <v>D35020200030350202602020202008003</v>
          </cell>
          <cell r="B496" t="str">
            <v>OTROS SERVICIOS PROFESIONALES, CIENTÍFICOS Y TÉCNICOS</v>
          </cell>
          <cell r="C496">
            <v>1087528462</v>
          </cell>
          <cell r="D496">
            <v>0</v>
          </cell>
          <cell r="E496">
            <v>1087528462</v>
          </cell>
          <cell r="F496">
            <v>11789000</v>
          </cell>
          <cell r="G496">
            <v>11789000</v>
          </cell>
          <cell r="H496">
            <v>11789000</v>
          </cell>
          <cell r="I496">
            <v>11789000</v>
          </cell>
          <cell r="J496">
            <v>11789000</v>
          </cell>
          <cell r="K496">
            <v>11789000</v>
          </cell>
          <cell r="L496">
            <v>9001000</v>
          </cell>
          <cell r="M496">
            <v>9001000</v>
          </cell>
        </row>
        <row r="497">
          <cell r="A497" t="str">
            <v>D3502020003035020260202020200800307</v>
          </cell>
          <cell r="B497" t="str">
            <v>SERVICIOS DE INVESTIGACIÓN DE MERCADOS Y DE ENCUESTAS DE OPINIÓN PÚBLICA</v>
          </cell>
          <cell r="C497">
            <v>305885000</v>
          </cell>
          <cell r="D497">
            <v>0</v>
          </cell>
          <cell r="E497">
            <v>305885000</v>
          </cell>
          <cell r="F497">
            <v>5885000</v>
          </cell>
          <cell r="G497">
            <v>5885000</v>
          </cell>
          <cell r="H497">
            <v>5885000</v>
          </cell>
          <cell r="I497">
            <v>5885000</v>
          </cell>
          <cell r="J497">
            <v>5885000</v>
          </cell>
          <cell r="K497">
            <v>5885000</v>
          </cell>
          <cell r="L497">
            <v>3097000</v>
          </cell>
          <cell r="M497">
            <v>3097000</v>
          </cell>
        </row>
        <row r="498">
          <cell r="A498" t="str">
            <v>D3502020003035020260202020200800308</v>
          </cell>
          <cell r="B498" t="str">
            <v>SERVICIOS FOTOGRÁFICOS Y SERVICIOS DE REVELADO FOTOGRÁFICO</v>
          </cell>
          <cell r="C498">
            <v>3090000</v>
          </cell>
          <cell r="D498">
            <v>0</v>
          </cell>
          <cell r="E498">
            <v>3090000</v>
          </cell>
          <cell r="F498">
            <v>3090000</v>
          </cell>
          <cell r="G498">
            <v>3090000</v>
          </cell>
          <cell r="H498">
            <v>3090000</v>
          </cell>
          <cell r="I498">
            <v>3090000</v>
          </cell>
          <cell r="J498">
            <v>3090000</v>
          </cell>
          <cell r="K498">
            <v>3090000</v>
          </cell>
          <cell r="L498">
            <v>3090000</v>
          </cell>
          <cell r="M498">
            <v>3090000</v>
          </cell>
        </row>
        <row r="499">
          <cell r="A499" t="str">
            <v>D3502020003035020260202020200800309</v>
          </cell>
          <cell r="B499" t="str">
            <v>OTROS SERVICIOS PROFESIONALES Y TÉCNICOS N.C.P.</v>
          </cell>
          <cell r="C499">
            <v>778553462</v>
          </cell>
          <cell r="D499">
            <v>0</v>
          </cell>
          <cell r="E499">
            <v>778553462</v>
          </cell>
          <cell r="F499">
            <v>2814000</v>
          </cell>
          <cell r="G499">
            <v>2814000</v>
          </cell>
          <cell r="H499">
            <v>2814000</v>
          </cell>
          <cell r="I499">
            <v>2814000</v>
          </cell>
          <cell r="J499">
            <v>2814000</v>
          </cell>
          <cell r="K499">
            <v>2814000</v>
          </cell>
          <cell r="L499">
            <v>2814000</v>
          </cell>
          <cell r="M499">
            <v>2814000</v>
          </cell>
        </row>
        <row r="500">
          <cell r="A500" t="str">
            <v>D35020200030350202602020202008005</v>
          </cell>
          <cell r="B500" t="str">
            <v>SERVICIOS DE SOPORTE</v>
          </cell>
          <cell r="C500">
            <v>318628861</v>
          </cell>
          <cell r="D500">
            <v>0</v>
          </cell>
          <cell r="E500">
            <v>318628861</v>
          </cell>
          <cell r="F500">
            <v>78628861</v>
          </cell>
          <cell r="G500">
            <v>78628861</v>
          </cell>
          <cell r="H500">
            <v>78628861</v>
          </cell>
          <cell r="I500">
            <v>78628861</v>
          </cell>
          <cell r="J500">
            <v>78628861</v>
          </cell>
          <cell r="K500">
            <v>78628861</v>
          </cell>
          <cell r="L500">
            <v>76922818.019999996</v>
          </cell>
          <cell r="M500">
            <v>76922818.019999996</v>
          </cell>
        </row>
        <row r="501">
          <cell r="A501" t="str">
            <v>D3502020003035020260202020200800509</v>
          </cell>
          <cell r="B501" t="str">
            <v>OTROS SERVICIOS AUXILIARES</v>
          </cell>
          <cell r="C501">
            <v>318628861</v>
          </cell>
          <cell r="D501">
            <v>0</v>
          </cell>
          <cell r="E501">
            <v>318628861</v>
          </cell>
          <cell r="F501">
            <v>78628861</v>
          </cell>
          <cell r="G501">
            <v>78628861</v>
          </cell>
          <cell r="H501">
            <v>78628861</v>
          </cell>
          <cell r="I501">
            <v>78628861</v>
          </cell>
          <cell r="J501">
            <v>78628861</v>
          </cell>
          <cell r="K501">
            <v>78628861</v>
          </cell>
          <cell r="L501">
            <v>76922818.019999996</v>
          </cell>
          <cell r="M501">
            <v>76922818.019999996</v>
          </cell>
        </row>
        <row r="502">
          <cell r="A502" t="str">
            <v>D35020200030350202603</v>
          </cell>
          <cell r="B502" t="str">
            <v>FORTALECER LAS ACTIVIDADES DE LOS LABORATORIOS DE INNOVACIÓN Y DISEÑO EN LOS 32 DEPARTAMENTOS Y LA CIUDAD DE BOGOTÁ</v>
          </cell>
          <cell r="C502">
            <v>272078971</v>
          </cell>
          <cell r="D502">
            <v>0</v>
          </cell>
          <cell r="E502">
            <v>272078971</v>
          </cell>
          <cell r="F502">
            <v>38367002</v>
          </cell>
          <cell r="G502">
            <v>38367002</v>
          </cell>
          <cell r="H502">
            <v>35832781</v>
          </cell>
          <cell r="I502">
            <v>35832781</v>
          </cell>
          <cell r="J502">
            <v>26244601</v>
          </cell>
          <cell r="K502">
            <v>26244601</v>
          </cell>
          <cell r="L502">
            <v>24794741</v>
          </cell>
          <cell r="M502">
            <v>24794741</v>
          </cell>
        </row>
        <row r="503">
          <cell r="A503" t="str">
            <v>D35020200030350202603020201</v>
          </cell>
          <cell r="B503" t="str">
            <v>MATERIALES Y SUMINISTROS</v>
          </cell>
          <cell r="C503">
            <v>10000000</v>
          </cell>
          <cell r="D503">
            <v>0</v>
          </cell>
          <cell r="E503">
            <v>10000000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D35020200030350202603020201003</v>
          </cell>
          <cell r="B504" t="str">
            <v>OTROS BIENES TRANSPORTABLES (EXCEPTO PRODUCTOS METÁLICOS, MAQUINARIA Y EQUIPO)</v>
          </cell>
          <cell r="C504">
            <v>10000000</v>
          </cell>
          <cell r="D504">
            <v>0</v>
          </cell>
          <cell r="E504">
            <v>10000000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D35020200030350202603020201003002</v>
          </cell>
          <cell r="B505" t="str">
            <v>PASTA O PULPA, PAPEL Y PRODUCTOS DE PAPEL; IMPRESOS Y ARTÍCULOS RELACIONADOS</v>
          </cell>
          <cell r="C505">
            <v>10000000</v>
          </cell>
          <cell r="D505">
            <v>0</v>
          </cell>
          <cell r="E505">
            <v>10000000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D3502020003035020260302020100300201</v>
          </cell>
          <cell r="B506" t="str">
            <v>PASTA DE PAPEL, PAPEL Y CARTÓN</v>
          </cell>
          <cell r="C506">
            <v>10000000</v>
          </cell>
          <cell r="D506">
            <v>0</v>
          </cell>
          <cell r="E506">
            <v>10000000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D35020200030350202603020202</v>
          </cell>
          <cell r="B507" t="str">
            <v>ADQUISICIÓN DE SERVICIOS</v>
          </cell>
          <cell r="C507">
            <v>262078971</v>
          </cell>
          <cell r="D507">
            <v>0</v>
          </cell>
          <cell r="E507">
            <v>262078971</v>
          </cell>
          <cell r="F507">
            <v>38367002</v>
          </cell>
          <cell r="G507">
            <v>38367002</v>
          </cell>
          <cell r="H507">
            <v>35832781</v>
          </cell>
          <cell r="I507">
            <v>35832781</v>
          </cell>
          <cell r="J507">
            <v>26244601</v>
          </cell>
          <cell r="K507">
            <v>26244601</v>
          </cell>
          <cell r="L507">
            <v>24794741</v>
          </cell>
          <cell r="M507">
            <v>24794741</v>
          </cell>
        </row>
        <row r="508">
          <cell r="A508" t="str">
            <v>D35020200030350202603020202006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167176295</v>
          </cell>
          <cell r="D508">
            <v>0</v>
          </cell>
          <cell r="E508">
            <v>167176295</v>
          </cell>
          <cell r="F508">
            <v>10201480</v>
          </cell>
          <cell r="G508">
            <v>10201480</v>
          </cell>
          <cell r="H508">
            <v>10201480</v>
          </cell>
          <cell r="I508">
            <v>10201480</v>
          </cell>
          <cell r="J508">
            <v>2280300</v>
          </cell>
          <cell r="K508">
            <v>2280300</v>
          </cell>
          <cell r="L508">
            <v>830440</v>
          </cell>
          <cell r="M508">
            <v>830440</v>
          </cell>
        </row>
        <row r="509">
          <cell r="A509" t="str">
            <v>D35020200030350202603020202006004</v>
          </cell>
          <cell r="B509" t="str">
            <v>SERVICIOS DE TRANSPORTE DE PASAJEROS</v>
          </cell>
          <cell r="C509">
            <v>141974815</v>
          </cell>
          <cell r="D509">
            <v>0</v>
          </cell>
          <cell r="E509">
            <v>141974815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D35020200030350202603020202006008</v>
          </cell>
          <cell r="B510" t="str">
            <v>SERVICIOS POSTALES Y DE MENSAJERÍA</v>
          </cell>
          <cell r="C510">
            <v>25201480</v>
          </cell>
          <cell r="D510">
            <v>0</v>
          </cell>
          <cell r="E510">
            <v>25201480</v>
          </cell>
          <cell r="F510">
            <v>10201480</v>
          </cell>
          <cell r="G510">
            <v>10201480</v>
          </cell>
          <cell r="H510">
            <v>10201480</v>
          </cell>
          <cell r="I510">
            <v>10201480</v>
          </cell>
          <cell r="J510">
            <v>2280300</v>
          </cell>
          <cell r="K510">
            <v>2280300</v>
          </cell>
          <cell r="L510">
            <v>830440</v>
          </cell>
          <cell r="M510">
            <v>830440</v>
          </cell>
        </row>
        <row r="511">
          <cell r="A511" t="str">
            <v>D35020200030350202603020202008</v>
          </cell>
          <cell r="B511" t="str">
            <v>SERVICIOS PRESTADOS A LAS EMPRESAS Y SERVICIOS DE PRODUCCIÓN</v>
          </cell>
          <cell r="C511">
            <v>92604483</v>
          </cell>
          <cell r="D511">
            <v>-80000000</v>
          </cell>
          <cell r="E511">
            <v>12604483</v>
          </cell>
          <cell r="F511">
            <v>10404483</v>
          </cell>
          <cell r="G511">
            <v>10404483</v>
          </cell>
          <cell r="H511">
            <v>10404483</v>
          </cell>
          <cell r="I511">
            <v>10404483</v>
          </cell>
          <cell r="J511">
            <v>8737483</v>
          </cell>
          <cell r="K511">
            <v>8737483</v>
          </cell>
          <cell r="L511">
            <v>8737483</v>
          </cell>
          <cell r="M511">
            <v>8737483</v>
          </cell>
        </row>
        <row r="512">
          <cell r="A512" t="str">
            <v>D35020200030350202603020202008003</v>
          </cell>
          <cell r="B512" t="str">
            <v>OTROS SERVICIOS PROFESIONALES, CIENTÍFICOS Y TÉCNICOS</v>
          </cell>
          <cell r="C512">
            <v>87531949</v>
          </cell>
          <cell r="D512">
            <v>-80000000</v>
          </cell>
          <cell r="E512">
            <v>7531949</v>
          </cell>
          <cell r="F512">
            <v>5331949</v>
          </cell>
          <cell r="G512">
            <v>5331949</v>
          </cell>
          <cell r="H512">
            <v>5331949</v>
          </cell>
          <cell r="I512">
            <v>5331949</v>
          </cell>
          <cell r="J512">
            <v>4164949</v>
          </cell>
          <cell r="K512">
            <v>4164949</v>
          </cell>
          <cell r="L512">
            <v>4164949</v>
          </cell>
          <cell r="M512">
            <v>4164949</v>
          </cell>
        </row>
        <row r="513">
          <cell r="A513" t="str">
            <v>D3502020003035020260302020200800301</v>
          </cell>
          <cell r="B513" t="str">
            <v>SERVICIOS DE CONSULTORÍA EN ADMINISTRACIÓN Y SERVICIOS DE GESTIÓN; SERVICIOS DE TECNOLOGÍA DE LA INFORMACIÓN</v>
          </cell>
          <cell r="C513">
            <v>87531949</v>
          </cell>
          <cell r="D513">
            <v>-80000000</v>
          </cell>
          <cell r="E513">
            <v>7531949</v>
          </cell>
          <cell r="F513">
            <v>5331949</v>
          </cell>
          <cell r="G513">
            <v>5331949</v>
          </cell>
          <cell r="H513">
            <v>5331949</v>
          </cell>
          <cell r="I513">
            <v>5331949</v>
          </cell>
          <cell r="J513">
            <v>4164949</v>
          </cell>
          <cell r="K513">
            <v>4164949</v>
          </cell>
          <cell r="L513">
            <v>4164949</v>
          </cell>
          <cell r="M513">
            <v>4164949</v>
          </cell>
        </row>
        <row r="514">
          <cell r="A514" t="str">
            <v>D35020200030350202603020202008005</v>
          </cell>
          <cell r="B514" t="str">
            <v>SERVICIOS DE SOPORTE</v>
          </cell>
          <cell r="C514">
            <v>5072534</v>
          </cell>
          <cell r="D514">
            <v>0</v>
          </cell>
          <cell r="E514">
            <v>5072534</v>
          </cell>
          <cell r="F514">
            <v>5072534</v>
          </cell>
          <cell r="G514">
            <v>5072534</v>
          </cell>
          <cell r="H514">
            <v>5072534</v>
          </cell>
          <cell r="I514">
            <v>5072534</v>
          </cell>
          <cell r="J514">
            <v>4572534</v>
          </cell>
          <cell r="K514">
            <v>4572534</v>
          </cell>
          <cell r="L514">
            <v>4572534</v>
          </cell>
          <cell r="M514">
            <v>4572534</v>
          </cell>
        </row>
        <row r="515">
          <cell r="A515" t="str">
            <v>D3502020003035020260302020200800509</v>
          </cell>
          <cell r="B515" t="str">
            <v>OTROS SERVICIOS AUXILIARES</v>
          </cell>
          <cell r="C515">
            <v>5072534</v>
          </cell>
          <cell r="D515">
            <v>0</v>
          </cell>
          <cell r="E515">
            <v>5072534</v>
          </cell>
          <cell r="F515">
            <v>5072534</v>
          </cell>
          <cell r="G515">
            <v>5072534</v>
          </cell>
          <cell r="H515">
            <v>5072534</v>
          </cell>
          <cell r="I515">
            <v>5072534</v>
          </cell>
          <cell r="J515">
            <v>4572534</v>
          </cell>
          <cell r="K515">
            <v>4572534</v>
          </cell>
          <cell r="L515">
            <v>4572534</v>
          </cell>
          <cell r="M515">
            <v>4572534</v>
          </cell>
        </row>
        <row r="516">
          <cell r="A516" t="str">
            <v>D35020200030350202603020202010</v>
          </cell>
          <cell r="B516" t="str">
            <v>VIÁTICOS DE LOS FUNCIONARIOS EN COMISIÓN</v>
          </cell>
          <cell r="C516">
            <v>2298193</v>
          </cell>
          <cell r="D516">
            <v>80000000</v>
          </cell>
          <cell r="E516">
            <v>82298193</v>
          </cell>
          <cell r="F516">
            <v>17761039</v>
          </cell>
          <cell r="G516">
            <v>17761039</v>
          </cell>
          <cell r="H516">
            <v>15226818</v>
          </cell>
          <cell r="I516">
            <v>15226818</v>
          </cell>
          <cell r="J516">
            <v>15226818</v>
          </cell>
          <cell r="K516">
            <v>15226818</v>
          </cell>
          <cell r="L516">
            <v>15226818</v>
          </cell>
          <cell r="M516">
            <v>15226818</v>
          </cell>
        </row>
        <row r="517">
          <cell r="A517" t="str">
            <v>D350202000303502107</v>
          </cell>
          <cell r="B517" t="str">
            <v>SERVICIO DE INFORMACIÓN SOBRE EL SECTOR ARTESANAL</v>
          </cell>
          <cell r="C517">
            <v>1041190272</v>
          </cell>
          <cell r="D517">
            <v>0</v>
          </cell>
          <cell r="E517">
            <v>1041190272</v>
          </cell>
          <cell r="F517">
            <v>116049710</v>
          </cell>
          <cell r="G517">
            <v>116049710</v>
          </cell>
          <cell r="H517">
            <v>116049710</v>
          </cell>
          <cell r="I517">
            <v>116049710</v>
          </cell>
          <cell r="J517">
            <v>96613708</v>
          </cell>
          <cell r="K517">
            <v>96613708</v>
          </cell>
          <cell r="L517">
            <v>86058628</v>
          </cell>
          <cell r="M517">
            <v>86058628</v>
          </cell>
        </row>
        <row r="518">
          <cell r="A518" t="str">
            <v>D35020200030350210702</v>
          </cell>
          <cell r="B518" t="str">
            <v>CONSOLIDAR EL SISTEMA DE INFORMACIÓN Y COMUNICACIÓN DE LA ACTIVIDAD ARTESANAL</v>
          </cell>
          <cell r="C518">
            <v>662195327</v>
          </cell>
          <cell r="D518">
            <v>0</v>
          </cell>
          <cell r="E518">
            <v>662195327</v>
          </cell>
          <cell r="F518">
            <v>68516252</v>
          </cell>
          <cell r="G518">
            <v>68516252</v>
          </cell>
          <cell r="H518">
            <v>68516252</v>
          </cell>
          <cell r="I518">
            <v>68516252</v>
          </cell>
          <cell r="J518">
            <v>68516250</v>
          </cell>
          <cell r="K518">
            <v>68516250</v>
          </cell>
          <cell r="L518">
            <v>57961170</v>
          </cell>
          <cell r="M518">
            <v>57961170</v>
          </cell>
        </row>
        <row r="519">
          <cell r="A519" t="str">
            <v>D35020200030350210702020202</v>
          </cell>
          <cell r="B519" t="str">
            <v>ADQUISICIÓN DE SERVICIOS</v>
          </cell>
          <cell r="C519">
            <v>662195327</v>
          </cell>
          <cell r="D519">
            <v>0</v>
          </cell>
          <cell r="E519">
            <v>662195327</v>
          </cell>
          <cell r="F519">
            <v>68516252</v>
          </cell>
          <cell r="G519">
            <v>68516252</v>
          </cell>
          <cell r="H519">
            <v>68516252</v>
          </cell>
          <cell r="I519">
            <v>68516252</v>
          </cell>
          <cell r="J519">
            <v>68516250</v>
          </cell>
          <cell r="K519">
            <v>68516250</v>
          </cell>
          <cell r="L519">
            <v>57961170</v>
          </cell>
          <cell r="M519">
            <v>57961170</v>
          </cell>
        </row>
        <row r="520">
          <cell r="A520" t="str">
            <v>D35020200030350210702020202008</v>
          </cell>
          <cell r="B520" t="str">
            <v>SERVICIOS PRESTADOS A LAS EMPRESAS Y SERVICIOS DE PRODUCCIÓN</v>
          </cell>
          <cell r="C520">
            <v>662195327</v>
          </cell>
          <cell r="D520">
            <v>0</v>
          </cell>
          <cell r="E520">
            <v>662195327</v>
          </cell>
          <cell r="F520">
            <v>68516252</v>
          </cell>
          <cell r="G520">
            <v>68516252</v>
          </cell>
          <cell r="H520">
            <v>68516252</v>
          </cell>
          <cell r="I520">
            <v>68516252</v>
          </cell>
          <cell r="J520">
            <v>68516250</v>
          </cell>
          <cell r="K520">
            <v>68516250</v>
          </cell>
          <cell r="L520">
            <v>57961170</v>
          </cell>
          <cell r="M520">
            <v>57961170</v>
          </cell>
        </row>
        <row r="521">
          <cell r="A521" t="str">
            <v>D35020200030350210702020202008003</v>
          </cell>
          <cell r="B521" t="str">
            <v>OTROS SERVICIOS PROFESIONALES, CIENTÍFICOS Y TÉCNICOS</v>
          </cell>
          <cell r="C521">
            <v>653360846</v>
          </cell>
          <cell r="D521">
            <v>0</v>
          </cell>
          <cell r="E521">
            <v>653360846</v>
          </cell>
          <cell r="F521">
            <v>59681771</v>
          </cell>
          <cell r="G521">
            <v>59681771</v>
          </cell>
          <cell r="H521">
            <v>59681771</v>
          </cell>
          <cell r="I521">
            <v>59681771</v>
          </cell>
          <cell r="J521">
            <v>59681770</v>
          </cell>
          <cell r="K521">
            <v>59681770</v>
          </cell>
          <cell r="L521">
            <v>50233390</v>
          </cell>
          <cell r="M521">
            <v>50233390</v>
          </cell>
        </row>
        <row r="522">
          <cell r="A522" t="str">
            <v>D3502020003035021070202020200800301</v>
          </cell>
          <cell r="B522" t="str">
            <v>SERVICIOS DE CONSULTORÍA EN ADMINISTRACIÓN Y SERVICIOS DE GESTIÓN; SERVICIOS DE TECNOLOGÍA DE LA INFORMACIÓN</v>
          </cell>
          <cell r="C522">
            <v>199472236</v>
          </cell>
          <cell r="D522">
            <v>0</v>
          </cell>
          <cell r="E522">
            <v>199472236</v>
          </cell>
          <cell r="F522">
            <v>49472236</v>
          </cell>
          <cell r="G522">
            <v>49472236</v>
          </cell>
          <cell r="H522">
            <v>49472236</v>
          </cell>
          <cell r="I522">
            <v>49472236</v>
          </cell>
          <cell r="J522">
            <v>49472235</v>
          </cell>
          <cell r="K522">
            <v>49472235</v>
          </cell>
          <cell r="L522">
            <v>41091315</v>
          </cell>
          <cell r="M522">
            <v>41091315</v>
          </cell>
        </row>
        <row r="523">
          <cell r="A523" t="str">
            <v>D3502020003035021070202020200800306</v>
          </cell>
          <cell r="B523" t="str">
            <v>SERVICIOS DE PUBLICIDAD Y EL SUMINISTRO DE ESPACIO O TIEMPO PUBLICITARIOS</v>
          </cell>
          <cell r="C523">
            <v>129142075</v>
          </cell>
          <cell r="D523">
            <v>0</v>
          </cell>
          <cell r="E523">
            <v>129142075</v>
          </cell>
          <cell r="F523">
            <v>9142075</v>
          </cell>
          <cell r="G523">
            <v>9142075</v>
          </cell>
          <cell r="H523">
            <v>9142075</v>
          </cell>
          <cell r="I523">
            <v>9142075</v>
          </cell>
          <cell r="J523">
            <v>9142075</v>
          </cell>
          <cell r="K523">
            <v>9142075</v>
          </cell>
          <cell r="L523">
            <v>9142075</v>
          </cell>
          <cell r="M523">
            <v>9142075</v>
          </cell>
        </row>
        <row r="524">
          <cell r="A524" t="str">
            <v>D3502020003035021070202020200800309</v>
          </cell>
          <cell r="B524" t="str">
            <v>OTROS SERVICIOS PROFESIONALES Y TÉCNICOS N.C.P.</v>
          </cell>
          <cell r="C524">
            <v>324746535</v>
          </cell>
          <cell r="D524">
            <v>0</v>
          </cell>
          <cell r="E524">
            <v>324746535</v>
          </cell>
          <cell r="F524">
            <v>1067460</v>
          </cell>
          <cell r="G524">
            <v>1067460</v>
          </cell>
          <cell r="H524">
            <v>1067460</v>
          </cell>
          <cell r="I524">
            <v>1067460</v>
          </cell>
          <cell r="J524">
            <v>1067460</v>
          </cell>
          <cell r="K524">
            <v>1067460</v>
          </cell>
          <cell r="L524">
            <v>0</v>
          </cell>
          <cell r="M524">
            <v>0</v>
          </cell>
        </row>
        <row r="525">
          <cell r="A525" t="str">
            <v>D35020200030350210702020202008005</v>
          </cell>
          <cell r="B525" t="str">
            <v>SERVICIOS DE SOPORTE</v>
          </cell>
          <cell r="C525">
            <v>3008764</v>
          </cell>
          <cell r="D525">
            <v>0</v>
          </cell>
          <cell r="E525">
            <v>3008764</v>
          </cell>
          <cell r="F525">
            <v>3008764</v>
          </cell>
          <cell r="G525">
            <v>3008764</v>
          </cell>
          <cell r="H525">
            <v>3008764</v>
          </cell>
          <cell r="I525">
            <v>3008764</v>
          </cell>
          <cell r="J525">
            <v>3008764</v>
          </cell>
          <cell r="K525">
            <v>3008764</v>
          </cell>
          <cell r="L525">
            <v>3008764</v>
          </cell>
          <cell r="M525">
            <v>3008764</v>
          </cell>
        </row>
        <row r="526">
          <cell r="A526" t="str">
            <v>D3502020003035021070202020200800509</v>
          </cell>
          <cell r="B526" t="str">
            <v>OTROS SERVICIOS AUXILIARES</v>
          </cell>
          <cell r="C526">
            <v>3008764</v>
          </cell>
          <cell r="D526">
            <v>0</v>
          </cell>
          <cell r="E526">
            <v>3008764</v>
          </cell>
          <cell r="F526">
            <v>3008764</v>
          </cell>
          <cell r="G526">
            <v>3008764</v>
          </cell>
          <cell r="H526">
            <v>3008764</v>
          </cell>
          <cell r="I526">
            <v>3008764</v>
          </cell>
          <cell r="J526">
            <v>3008764</v>
          </cell>
          <cell r="K526">
            <v>3008764</v>
          </cell>
          <cell r="L526">
            <v>3008764</v>
          </cell>
          <cell r="M526">
            <v>3008764</v>
          </cell>
        </row>
        <row r="527">
          <cell r="A527" t="str">
            <v>D35020200030350210702020202008007</v>
          </cell>
          <cell r="B527" t="str">
            <v>SERVICIOS DE MANTENIMIENTO, REPARACIÓN E INSTALACIÓN (EXCEPTO SERVICIOS DE CONSTRUCCIÓN)</v>
          </cell>
          <cell r="C527">
            <v>5825717</v>
          </cell>
          <cell r="D527">
            <v>0</v>
          </cell>
          <cell r="E527">
            <v>5825717</v>
          </cell>
          <cell r="F527">
            <v>5825717</v>
          </cell>
          <cell r="G527">
            <v>5825717</v>
          </cell>
          <cell r="H527">
            <v>5825717</v>
          </cell>
          <cell r="I527">
            <v>5825717</v>
          </cell>
          <cell r="J527">
            <v>5825716</v>
          </cell>
          <cell r="K527">
            <v>5825716</v>
          </cell>
          <cell r="L527">
            <v>4719016</v>
          </cell>
          <cell r="M527">
            <v>4719016</v>
          </cell>
        </row>
        <row r="528">
          <cell r="A528" t="str">
            <v>D3502020003035021070202020200800701</v>
          </cell>
          <cell r="B528" t="str">
            <v>SERVICIOS DE MANTENIMIENTO Y REPARACIÓN DE PRODUCTOS METÁLICOS ELABORADOS, MAQUINARIA Y EQUIPO</v>
          </cell>
          <cell r="C528">
            <v>5825717</v>
          </cell>
          <cell r="D528">
            <v>0</v>
          </cell>
          <cell r="E528">
            <v>5825717</v>
          </cell>
          <cell r="F528">
            <v>5825717</v>
          </cell>
          <cell r="G528">
            <v>5825717</v>
          </cell>
          <cell r="H528">
            <v>5825717</v>
          </cell>
          <cell r="I528">
            <v>5825717</v>
          </cell>
          <cell r="J528">
            <v>5825716</v>
          </cell>
          <cell r="K528">
            <v>5825716</v>
          </cell>
          <cell r="L528">
            <v>4719016</v>
          </cell>
          <cell r="M528">
            <v>4719016</v>
          </cell>
        </row>
        <row r="529">
          <cell r="A529" t="str">
            <v>D35020200030350210703</v>
          </cell>
          <cell r="B529" t="str">
            <v>FORTALECER EL OBSERVATORIO DE LA ACTIVIDAD ARTESANAL</v>
          </cell>
          <cell r="C529">
            <v>378994945</v>
          </cell>
          <cell r="D529">
            <v>0</v>
          </cell>
          <cell r="E529">
            <v>378994945</v>
          </cell>
          <cell r="F529">
            <v>47533458</v>
          </cell>
          <cell r="G529">
            <v>47533458</v>
          </cell>
          <cell r="H529">
            <v>47533458</v>
          </cell>
          <cell r="I529">
            <v>47533458</v>
          </cell>
          <cell r="J529">
            <v>28097458</v>
          </cell>
          <cell r="K529">
            <v>28097458</v>
          </cell>
          <cell r="L529">
            <v>28097458</v>
          </cell>
          <cell r="M529">
            <v>28097458</v>
          </cell>
        </row>
        <row r="530">
          <cell r="A530" t="str">
            <v>D35020200030350210703020202</v>
          </cell>
          <cell r="B530" t="str">
            <v>ADQUISICIÓN DE SERVICIOS</v>
          </cell>
          <cell r="C530">
            <v>378994945</v>
          </cell>
          <cell r="D530">
            <v>0</v>
          </cell>
          <cell r="E530">
            <v>378994945</v>
          </cell>
          <cell r="F530">
            <v>47533458</v>
          </cell>
          <cell r="G530">
            <v>47533458</v>
          </cell>
          <cell r="H530">
            <v>47533458</v>
          </cell>
          <cell r="I530">
            <v>47533458</v>
          </cell>
          <cell r="J530">
            <v>28097458</v>
          </cell>
          <cell r="K530">
            <v>28097458</v>
          </cell>
          <cell r="L530">
            <v>28097458</v>
          </cell>
          <cell r="M530">
            <v>28097458</v>
          </cell>
        </row>
        <row r="531">
          <cell r="A531" t="str">
            <v>D35020200030350210703020202008</v>
          </cell>
          <cell r="B531" t="str">
            <v>SERVICIOS PRESTADOS A LAS EMPRESAS Y SERVICIOS DE PRODUCCIÓN</v>
          </cell>
          <cell r="C531">
            <v>328994945</v>
          </cell>
          <cell r="D531">
            <v>0</v>
          </cell>
          <cell r="E531">
            <v>328994945</v>
          </cell>
          <cell r="F531">
            <v>47533458</v>
          </cell>
          <cell r="G531">
            <v>47533458</v>
          </cell>
          <cell r="H531">
            <v>47533458</v>
          </cell>
          <cell r="I531">
            <v>47533458</v>
          </cell>
          <cell r="J531">
            <v>28097458</v>
          </cell>
          <cell r="K531">
            <v>28097458</v>
          </cell>
          <cell r="L531">
            <v>28097458</v>
          </cell>
          <cell r="M531">
            <v>28097458</v>
          </cell>
        </row>
        <row r="532">
          <cell r="A532" t="str">
            <v>D35020200030350210703020202008003</v>
          </cell>
          <cell r="B532" t="str">
            <v>OTROS SERVICIOS PROFESIONALES, CIENTÍFICOS Y TÉCNICOS</v>
          </cell>
          <cell r="C532">
            <v>266854000</v>
          </cell>
          <cell r="D532">
            <v>0</v>
          </cell>
          <cell r="E532">
            <v>266854000</v>
          </cell>
          <cell r="F532">
            <v>36290000</v>
          </cell>
          <cell r="G532">
            <v>36290000</v>
          </cell>
          <cell r="H532">
            <v>36290000</v>
          </cell>
          <cell r="I532">
            <v>36290000</v>
          </cell>
          <cell r="J532">
            <v>16854000</v>
          </cell>
          <cell r="K532">
            <v>16854000</v>
          </cell>
          <cell r="L532">
            <v>16854000</v>
          </cell>
          <cell r="M532">
            <v>16854000</v>
          </cell>
        </row>
        <row r="533">
          <cell r="A533" t="str">
            <v>D3502020003035021070302020200800301</v>
          </cell>
          <cell r="B533" t="str">
            <v>SERVICIOS DE CONSULTORÍA EN ADMINISTRACIÓN Y SERVICIOS DE GESTIÓN; SERVICIOS DE TECNOLOGÍA DE LA INFORMACIÓN</v>
          </cell>
          <cell r="C533">
            <v>266854000</v>
          </cell>
          <cell r="D533">
            <v>0</v>
          </cell>
          <cell r="E533">
            <v>266854000</v>
          </cell>
          <cell r="F533">
            <v>36290000</v>
          </cell>
          <cell r="G533">
            <v>36290000</v>
          </cell>
          <cell r="H533">
            <v>36290000</v>
          </cell>
          <cell r="I533">
            <v>36290000</v>
          </cell>
          <cell r="J533">
            <v>16854000</v>
          </cell>
          <cell r="K533">
            <v>16854000</v>
          </cell>
          <cell r="L533">
            <v>16854000</v>
          </cell>
          <cell r="M533">
            <v>16854000</v>
          </cell>
        </row>
        <row r="534">
          <cell r="A534" t="str">
            <v>D35020200030350210703020202008005</v>
          </cell>
          <cell r="B534" t="str">
            <v>SERVICIOS DE SOPORTE</v>
          </cell>
          <cell r="C534">
            <v>62140945</v>
          </cell>
          <cell r="D534">
            <v>0</v>
          </cell>
          <cell r="E534">
            <v>62140945</v>
          </cell>
          <cell r="F534">
            <v>11243458</v>
          </cell>
          <cell r="G534">
            <v>11243458</v>
          </cell>
          <cell r="H534">
            <v>11243458</v>
          </cell>
          <cell r="I534">
            <v>11243458</v>
          </cell>
          <cell r="J534">
            <v>11243458</v>
          </cell>
          <cell r="K534">
            <v>11243458</v>
          </cell>
          <cell r="L534">
            <v>11243458</v>
          </cell>
          <cell r="M534">
            <v>11243458</v>
          </cell>
        </row>
        <row r="535">
          <cell r="A535" t="str">
            <v>D3502020003035021070302020200800509</v>
          </cell>
          <cell r="B535" t="str">
            <v>OTROS SERVICIOS AUXILIARES</v>
          </cell>
          <cell r="C535">
            <v>62140945</v>
          </cell>
          <cell r="D535">
            <v>0</v>
          </cell>
          <cell r="E535">
            <v>62140945</v>
          </cell>
          <cell r="F535">
            <v>11243458</v>
          </cell>
          <cell r="G535">
            <v>11243458</v>
          </cell>
          <cell r="H535">
            <v>11243458</v>
          </cell>
          <cell r="I535">
            <v>11243458</v>
          </cell>
          <cell r="J535">
            <v>11243458</v>
          </cell>
          <cell r="K535">
            <v>11243458</v>
          </cell>
          <cell r="L535">
            <v>11243458</v>
          </cell>
          <cell r="M535">
            <v>11243458</v>
          </cell>
        </row>
        <row r="536">
          <cell r="A536" t="str">
            <v>D35020200030350210703020202009</v>
          </cell>
          <cell r="B536" t="str">
            <v>SERVICIOS PARA LA COMUNIDAD, SOCIALES Y PERSONALES</v>
          </cell>
          <cell r="C536">
            <v>50000000</v>
          </cell>
          <cell r="D536">
            <v>0</v>
          </cell>
          <cell r="E536">
            <v>50000000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D35020200030350210703020202009006</v>
          </cell>
          <cell r="B537" t="str">
            <v>SERVICIOS DE ESPARCIMIENTO, CULTURALES Y DEPORTIVOS</v>
          </cell>
          <cell r="C537">
            <v>50000000</v>
          </cell>
          <cell r="D537">
            <v>0</v>
          </cell>
          <cell r="E537">
            <v>50000000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D3502020003035021070302020200900601</v>
          </cell>
          <cell r="B538" t="str">
            <v>SERVICIOS AUDIOVISUALES Y SERVICIOS CONEXOS</v>
          </cell>
          <cell r="C538">
            <v>50000000</v>
          </cell>
          <cell r="D538">
            <v>0</v>
          </cell>
          <cell r="E538">
            <v>50000000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A539" t="str">
            <v>D3502020004</v>
          </cell>
          <cell r="B539" t="str">
            <v>APOYO Y FOMENTO A LA ACTIVIDAD ARTESANAL DE LAS COMUNIDADES O GRUPOS ÉTNICOS COMO EXPRESIÓN DE SUS ECONOMÍAS PROPIAS A NIVEL NACIONAL</v>
          </cell>
          <cell r="C539">
            <v>3860204878.4200001</v>
          </cell>
          <cell r="D539">
            <v>-2000000000</v>
          </cell>
          <cell r="E539">
            <v>1860204878.4200001</v>
          </cell>
          <cell r="F539">
            <v>186573878.41999999</v>
          </cell>
          <cell r="G539">
            <v>186573878.41999999</v>
          </cell>
          <cell r="H539">
            <v>186573878.41999999</v>
          </cell>
          <cell r="I539">
            <v>186573878.41999999</v>
          </cell>
          <cell r="J539">
            <v>144293870</v>
          </cell>
          <cell r="K539">
            <v>144293870</v>
          </cell>
          <cell r="L539">
            <v>130378504</v>
          </cell>
          <cell r="M539">
            <v>130378504</v>
          </cell>
        </row>
        <row r="540">
          <cell r="A540" t="str">
            <v>D350202000403502019</v>
          </cell>
          <cell r="B540" t="str">
            <v>SERVICIO DE ASISTENCIA TÉCNICA Y ACOMPAÑAMIENTO PRODUCTIVO Y EMPRESARIAL</v>
          </cell>
          <cell r="C540">
            <v>74354000</v>
          </cell>
          <cell r="D540">
            <v>0</v>
          </cell>
          <cell r="E540">
            <v>74354000</v>
          </cell>
          <cell r="F540">
            <v>1839000</v>
          </cell>
          <cell r="G540">
            <v>1839000</v>
          </cell>
          <cell r="H540">
            <v>1839000</v>
          </cell>
          <cell r="I540">
            <v>1839000</v>
          </cell>
          <cell r="J540">
            <v>1839000</v>
          </cell>
          <cell r="K540">
            <v>1839000</v>
          </cell>
          <cell r="L540">
            <v>0</v>
          </cell>
          <cell r="M540">
            <v>0</v>
          </cell>
        </row>
        <row r="541">
          <cell r="A541" t="str">
            <v>D35020200040350201901</v>
          </cell>
          <cell r="B541" t="str">
            <v>REALIZAR ESPACIOS DE TRASMISIÓN DE SABERES Y RECUPERACIÓN DE REFERENTES CULTURALES DE LAS COMUNIDADES Y/O GRUPOS ÉTNICOS</v>
          </cell>
          <cell r="C541">
            <v>49515000</v>
          </cell>
          <cell r="D541">
            <v>0</v>
          </cell>
          <cell r="E541">
            <v>49515000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D35020200040350201901020202</v>
          </cell>
          <cell r="B542" t="str">
            <v>ADQUISICIÓN DE SERVICIOS</v>
          </cell>
          <cell r="C542">
            <v>49515000</v>
          </cell>
          <cell r="D542">
            <v>0</v>
          </cell>
          <cell r="E542">
            <v>49515000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D35020200040350201901020202008</v>
          </cell>
          <cell r="B543" t="str">
            <v>SERVICIOS PRESTADOS A LAS EMPRESAS Y SERVICIOS DE PRODUCCIÓN</v>
          </cell>
          <cell r="C543">
            <v>49515000</v>
          </cell>
          <cell r="D543">
            <v>0</v>
          </cell>
          <cell r="E543">
            <v>49515000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D35020200040350201901020202008001</v>
          </cell>
          <cell r="B544" t="str">
            <v>SERVICIOS DE INVESTIGACIÓN Y DESARROLLO</v>
          </cell>
          <cell r="C544">
            <v>16515000</v>
          </cell>
          <cell r="D544">
            <v>0</v>
          </cell>
          <cell r="E544">
            <v>16515000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D3502020004035020190102020200800102</v>
          </cell>
          <cell r="B545" t="str">
            <v>SERVICIOS DE INVESTIGACIÓN Y DESARROLLO EXPERIMENTAL EN CIENCIAS SOCIALES Y HUMANIDADES</v>
          </cell>
          <cell r="C545">
            <v>16515000</v>
          </cell>
          <cell r="D545">
            <v>0</v>
          </cell>
          <cell r="E545">
            <v>16515000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D35020200040350201901020202008005</v>
          </cell>
          <cell r="B546" t="str">
            <v>SERVICIOS DE SOPORTE</v>
          </cell>
          <cell r="C546">
            <v>33000000</v>
          </cell>
          <cell r="D546">
            <v>0</v>
          </cell>
          <cell r="E546">
            <v>33000000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D3502020004035020190102020200800509</v>
          </cell>
          <cell r="B547" t="str">
            <v>OTROS SERVICIOS AUXILIARES</v>
          </cell>
          <cell r="C547">
            <v>33000000</v>
          </cell>
          <cell r="D547">
            <v>0</v>
          </cell>
          <cell r="E547">
            <v>33000000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A548" t="str">
            <v>D35020200040350201902</v>
          </cell>
          <cell r="B548" t="str">
            <v>ACOMPAÑAR LA CONFORMACIÓN DE REDES DE ENCADENAMIENTO PRODUCTIVO ENTRE LAS COMUNIDADES ÉTNICAS.</v>
          </cell>
          <cell r="C548">
            <v>24839000</v>
          </cell>
          <cell r="D548">
            <v>0</v>
          </cell>
          <cell r="E548">
            <v>24839000</v>
          </cell>
          <cell r="F548">
            <v>1839000</v>
          </cell>
          <cell r="G548">
            <v>1839000</v>
          </cell>
          <cell r="H548">
            <v>1839000</v>
          </cell>
          <cell r="I548">
            <v>1839000</v>
          </cell>
          <cell r="J548">
            <v>1839000</v>
          </cell>
          <cell r="K548">
            <v>1839000</v>
          </cell>
          <cell r="L548">
            <v>0</v>
          </cell>
          <cell r="M548">
            <v>0</v>
          </cell>
        </row>
        <row r="549">
          <cell r="A549" t="str">
            <v>D35020200040350201902020202</v>
          </cell>
          <cell r="B549" t="str">
            <v>ADQUISICIÓN DE SERVICIOS</v>
          </cell>
          <cell r="C549">
            <v>24839000</v>
          </cell>
          <cell r="D549">
            <v>0</v>
          </cell>
          <cell r="E549">
            <v>24839000</v>
          </cell>
          <cell r="F549">
            <v>1839000</v>
          </cell>
          <cell r="G549">
            <v>1839000</v>
          </cell>
          <cell r="H549">
            <v>1839000</v>
          </cell>
          <cell r="I549">
            <v>1839000</v>
          </cell>
          <cell r="J549">
            <v>1839000</v>
          </cell>
          <cell r="K549">
            <v>1839000</v>
          </cell>
          <cell r="L549">
            <v>0</v>
          </cell>
          <cell r="M549">
            <v>0</v>
          </cell>
        </row>
        <row r="550">
          <cell r="A550" t="str">
            <v>D35020200040350201902020202008</v>
          </cell>
          <cell r="B550" t="str">
            <v>SERVICIOS PRESTADOS A LAS EMPRESAS Y SERVICIOS DE PRODUCCIÓN</v>
          </cell>
          <cell r="C550">
            <v>24839000</v>
          </cell>
          <cell r="D550">
            <v>0</v>
          </cell>
          <cell r="E550">
            <v>24839000</v>
          </cell>
          <cell r="F550">
            <v>1839000</v>
          </cell>
          <cell r="G550">
            <v>1839000</v>
          </cell>
          <cell r="H550">
            <v>1839000</v>
          </cell>
          <cell r="I550">
            <v>1839000</v>
          </cell>
          <cell r="J550">
            <v>1839000</v>
          </cell>
          <cell r="K550">
            <v>1839000</v>
          </cell>
          <cell r="L550">
            <v>0</v>
          </cell>
          <cell r="M550">
            <v>0</v>
          </cell>
        </row>
        <row r="551">
          <cell r="A551" t="str">
            <v>D35020200040350201902020202008001</v>
          </cell>
          <cell r="B551" t="str">
            <v>SERVICIOS DE INVESTIGACIÓN Y DESARROLLO</v>
          </cell>
          <cell r="C551">
            <v>23000000</v>
          </cell>
          <cell r="D551">
            <v>0</v>
          </cell>
          <cell r="E551">
            <v>23000000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D3502020004035020190202020200800102</v>
          </cell>
          <cell r="B552" t="str">
            <v>SERVICIOS DE INVESTIGACIÓN Y DESARROLLO EXPERIMENTAL EN CIENCIAS SOCIALES Y HUMANIDADES</v>
          </cell>
          <cell r="C552">
            <v>23000000</v>
          </cell>
          <cell r="D552">
            <v>0</v>
          </cell>
          <cell r="E552">
            <v>23000000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D35020200040350201902020202008003</v>
          </cell>
          <cell r="B553" t="str">
            <v>OTROS SERVICIOS PROFESIONALES, CIENTÍFICOS Y TÉCNICOS</v>
          </cell>
          <cell r="C553">
            <v>1839000</v>
          </cell>
          <cell r="D553">
            <v>0</v>
          </cell>
          <cell r="E553">
            <v>1839000</v>
          </cell>
          <cell r="F553">
            <v>1839000</v>
          </cell>
          <cell r="G553">
            <v>1839000</v>
          </cell>
          <cell r="H553">
            <v>1839000</v>
          </cell>
          <cell r="I553">
            <v>1839000</v>
          </cell>
          <cell r="J553">
            <v>1839000</v>
          </cell>
          <cell r="K553">
            <v>1839000</v>
          </cell>
          <cell r="L553">
            <v>0</v>
          </cell>
          <cell r="M553">
            <v>0</v>
          </cell>
        </row>
        <row r="554">
          <cell r="A554" t="str">
            <v>D3502020004035020190202020200800301</v>
          </cell>
          <cell r="B554" t="str">
            <v>SERVICIOS DE CONSULTORÍA EN ADMINISTRACIÓN Y SERVICIOS DE GESTIÓN; SERVICIOS DE TECNOLOGÍA DE LA INFORMACIÓN</v>
          </cell>
          <cell r="C554">
            <v>1839000</v>
          </cell>
          <cell r="D554">
            <v>0</v>
          </cell>
          <cell r="E554">
            <v>1839000</v>
          </cell>
          <cell r="F554">
            <v>1839000</v>
          </cell>
          <cell r="G554">
            <v>1839000</v>
          </cell>
          <cell r="H554">
            <v>1839000</v>
          </cell>
          <cell r="I554">
            <v>1839000</v>
          </cell>
          <cell r="J554">
            <v>1839000</v>
          </cell>
          <cell r="K554">
            <v>1839000</v>
          </cell>
          <cell r="L554">
            <v>0</v>
          </cell>
          <cell r="M554">
            <v>0</v>
          </cell>
        </row>
        <row r="555">
          <cell r="A555" t="str">
            <v>D350202000403502026</v>
          </cell>
          <cell r="B555" t="str">
            <v>SERVICIO DE DISEÑO Y/O MEJORAMIENTO DE PRODUCTOS ARTESANALES</v>
          </cell>
          <cell r="C555">
            <v>3406434502.4200001</v>
          </cell>
          <cell r="D555">
            <v>-2000000000</v>
          </cell>
          <cell r="E555">
            <v>1406434502.4200001</v>
          </cell>
          <cell r="F555">
            <v>151311502.42000002</v>
          </cell>
          <cell r="G555">
            <v>151311502.42000002</v>
          </cell>
          <cell r="H555">
            <v>151311502.42000002</v>
          </cell>
          <cell r="I555">
            <v>151311502.42000002</v>
          </cell>
          <cell r="J555">
            <v>109031494</v>
          </cell>
          <cell r="K555">
            <v>109031494</v>
          </cell>
          <cell r="L555">
            <v>96955128</v>
          </cell>
          <cell r="M555">
            <v>96955128</v>
          </cell>
        </row>
        <row r="556">
          <cell r="A556" t="str">
            <v>D35020200040350202601</v>
          </cell>
          <cell r="B556" t="str">
            <v>REALIZAR TALLERES, CHARLAS, ASISTENCIA TÉCNICA, ENTRE OTROS EN LAS ÁREAS DE DESARROLLO HUMANO, DESARROLLO EMPRESARIAL, DISEÑO Y PRODUCCIÓN</v>
          </cell>
          <cell r="C556">
            <v>247738160</v>
          </cell>
          <cell r="D556">
            <v>0</v>
          </cell>
          <cell r="E556">
            <v>247738160</v>
          </cell>
          <cell r="F556">
            <v>20678160</v>
          </cell>
          <cell r="G556">
            <v>20678160</v>
          </cell>
          <cell r="H556">
            <v>20678160</v>
          </cell>
          <cell r="I556">
            <v>20678160</v>
          </cell>
          <cell r="J556">
            <v>20606402</v>
          </cell>
          <cell r="K556">
            <v>20606402</v>
          </cell>
          <cell r="L556">
            <v>12746119</v>
          </cell>
          <cell r="M556">
            <v>12746119</v>
          </cell>
        </row>
        <row r="557">
          <cell r="A557" t="str">
            <v>D35020200040350202601020202</v>
          </cell>
          <cell r="B557" t="str">
            <v>ADQUISICIÓN DE SERVICIOS</v>
          </cell>
          <cell r="C557">
            <v>247738160</v>
          </cell>
          <cell r="D557">
            <v>0</v>
          </cell>
          <cell r="E557">
            <v>247738160</v>
          </cell>
          <cell r="F557">
            <v>20678160</v>
          </cell>
          <cell r="G557">
            <v>20678160</v>
          </cell>
          <cell r="H557">
            <v>20678160</v>
          </cell>
          <cell r="I557">
            <v>20678160</v>
          </cell>
          <cell r="J557">
            <v>20606402</v>
          </cell>
          <cell r="K557">
            <v>20606402</v>
          </cell>
          <cell r="L557">
            <v>12746119</v>
          </cell>
          <cell r="M557">
            <v>12746119</v>
          </cell>
        </row>
        <row r="558">
          <cell r="A558" t="str">
            <v>D35020200040350202601020202006</v>
          </cell>
          <cell r="B558" t="str">
            <v>SERVICIOS DE ALOJAMIENTO; SERVICIOS DE SUMINISTRO DE COMIDAS Y BEBIDAS; SERVICIOS DE TRANSPORTE; Y SERVICIOS DE DISTRIBUCIÓN DE ELECTRICIDAD, GAS Y AGUA</v>
          </cell>
          <cell r="C558">
            <v>44871758</v>
          </cell>
          <cell r="D558">
            <v>0</v>
          </cell>
          <cell r="E558">
            <v>44871758</v>
          </cell>
          <cell r="F558">
            <v>71758</v>
          </cell>
          <cell r="G558">
            <v>71758</v>
          </cell>
          <cell r="H558">
            <v>71758</v>
          </cell>
          <cell r="I558">
            <v>71758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A559" t="str">
            <v>D35020200040350202601020202006004</v>
          </cell>
          <cell r="B559" t="str">
            <v>SERVICIOS DE TRANSPORTE DE PASAJEROS</v>
          </cell>
          <cell r="C559">
            <v>44871758</v>
          </cell>
          <cell r="D559">
            <v>0</v>
          </cell>
          <cell r="E559">
            <v>44871758</v>
          </cell>
          <cell r="F559">
            <v>71758</v>
          </cell>
          <cell r="G559">
            <v>71758</v>
          </cell>
          <cell r="H559">
            <v>71758</v>
          </cell>
          <cell r="I559">
            <v>71758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D35020200040350202601020202008</v>
          </cell>
          <cell r="B560" t="str">
            <v>SERVICIOS PRESTADOS A LAS EMPRESAS Y SERVICIOS DE PRODUCCIÓN</v>
          </cell>
          <cell r="C560">
            <v>202866402</v>
          </cell>
          <cell r="D560">
            <v>0</v>
          </cell>
          <cell r="E560">
            <v>202866402</v>
          </cell>
          <cell r="F560">
            <v>20606402</v>
          </cell>
          <cell r="G560">
            <v>20606402</v>
          </cell>
          <cell r="H560">
            <v>20606402</v>
          </cell>
          <cell r="I560">
            <v>20606402</v>
          </cell>
          <cell r="J560">
            <v>20606402</v>
          </cell>
          <cell r="K560">
            <v>20606402</v>
          </cell>
          <cell r="L560">
            <v>12746119</v>
          </cell>
          <cell r="M560">
            <v>12746119</v>
          </cell>
        </row>
        <row r="561">
          <cell r="A561" t="str">
            <v>D35020200040350202601020202008001</v>
          </cell>
          <cell r="B561" t="str">
            <v>SERVICIOS DE INVESTIGACIÓN Y DESARROLLO</v>
          </cell>
          <cell r="C561">
            <v>68830366</v>
          </cell>
          <cell r="D561">
            <v>0</v>
          </cell>
          <cell r="E561">
            <v>68830366</v>
          </cell>
          <cell r="F561">
            <v>9315366</v>
          </cell>
          <cell r="G561">
            <v>9315366</v>
          </cell>
          <cell r="H561">
            <v>9315366</v>
          </cell>
          <cell r="I561">
            <v>9315366</v>
          </cell>
          <cell r="J561">
            <v>9315366</v>
          </cell>
          <cell r="K561">
            <v>9315366</v>
          </cell>
          <cell r="L561">
            <v>4216083</v>
          </cell>
          <cell r="M561">
            <v>4216083</v>
          </cell>
        </row>
        <row r="562">
          <cell r="A562" t="str">
            <v>D3502020004035020260102020200800102</v>
          </cell>
          <cell r="B562" t="str">
            <v>SERVICIOS DE INVESTIGACIÓN Y DESARROLLO EXPERIMENTAL EN CIENCIAS SOCIALES Y HUMANIDADES</v>
          </cell>
          <cell r="C562">
            <v>68830366</v>
          </cell>
          <cell r="D562">
            <v>0</v>
          </cell>
          <cell r="E562">
            <v>68830366</v>
          </cell>
          <cell r="F562">
            <v>9315366</v>
          </cell>
          <cell r="G562">
            <v>9315366</v>
          </cell>
          <cell r="H562">
            <v>9315366</v>
          </cell>
          <cell r="I562">
            <v>9315366</v>
          </cell>
          <cell r="J562">
            <v>9315366</v>
          </cell>
          <cell r="K562">
            <v>9315366</v>
          </cell>
          <cell r="L562">
            <v>4216083</v>
          </cell>
          <cell r="M562">
            <v>4216083</v>
          </cell>
        </row>
        <row r="563">
          <cell r="A563" t="str">
            <v>D35020200040350202601020202008003</v>
          </cell>
          <cell r="B563" t="str">
            <v>OTROS SERVICIOS PROFESIONALES, CIENTÍFICOS Y TÉCNICOS</v>
          </cell>
          <cell r="C563">
            <v>134036036</v>
          </cell>
          <cell r="D563">
            <v>0</v>
          </cell>
          <cell r="E563">
            <v>134036036</v>
          </cell>
          <cell r="F563">
            <v>11291036</v>
          </cell>
          <cell r="G563">
            <v>11291036</v>
          </cell>
          <cell r="H563">
            <v>11291036</v>
          </cell>
          <cell r="I563">
            <v>11291036</v>
          </cell>
          <cell r="J563">
            <v>11291036</v>
          </cell>
          <cell r="K563">
            <v>11291036</v>
          </cell>
          <cell r="L563">
            <v>8530036</v>
          </cell>
          <cell r="M563">
            <v>8530036</v>
          </cell>
        </row>
        <row r="564">
          <cell r="A564" t="str">
            <v>D3502020004035020260102020200800301</v>
          </cell>
          <cell r="B564" t="str">
            <v>SERVICIOS DE CONSULTORÍA EN ADMINISTRACIÓN Y SERVICIOS DE GESTIÓN; SERVICIOS DE TECNOLOGÍA DE LA INFORMACIÓN</v>
          </cell>
          <cell r="C564">
            <v>2761000</v>
          </cell>
          <cell r="D564">
            <v>0</v>
          </cell>
          <cell r="E564">
            <v>2761000</v>
          </cell>
          <cell r="F564">
            <v>2761000</v>
          </cell>
          <cell r="G564">
            <v>2761000</v>
          </cell>
          <cell r="H564">
            <v>2761000</v>
          </cell>
          <cell r="I564">
            <v>2761000</v>
          </cell>
          <cell r="J564">
            <v>2761000</v>
          </cell>
          <cell r="K564">
            <v>2761000</v>
          </cell>
          <cell r="L564">
            <v>0</v>
          </cell>
          <cell r="M564">
            <v>0</v>
          </cell>
        </row>
        <row r="565">
          <cell r="A565" t="str">
            <v>D3502020004035020260102020200800307</v>
          </cell>
          <cell r="B565" t="str">
            <v>SERVICIOS DE INVESTIGACIÓN DE MERCADOS Y DE ENCUESTAS DE OPINIÓN PÚBLICA</v>
          </cell>
          <cell r="C565">
            <v>68045033</v>
          </cell>
          <cell r="D565">
            <v>0</v>
          </cell>
          <cell r="E565">
            <v>68045033</v>
          </cell>
          <cell r="F565">
            <v>8530033</v>
          </cell>
          <cell r="G565">
            <v>8530033</v>
          </cell>
          <cell r="H565">
            <v>8530033</v>
          </cell>
          <cell r="I565">
            <v>8530033</v>
          </cell>
          <cell r="J565">
            <v>8530033</v>
          </cell>
          <cell r="K565">
            <v>8530033</v>
          </cell>
          <cell r="L565">
            <v>8530033</v>
          </cell>
          <cell r="M565">
            <v>8530033</v>
          </cell>
        </row>
        <row r="566">
          <cell r="A566" t="str">
            <v>D3502020004035020260102020200800309</v>
          </cell>
          <cell r="B566" t="str">
            <v>OTROS SERVICIOS PROFESIONALES Y TÉCNICOS N.C.P.</v>
          </cell>
          <cell r="C566">
            <v>63230003</v>
          </cell>
          <cell r="D566">
            <v>0</v>
          </cell>
          <cell r="E566">
            <v>63230003</v>
          </cell>
          <cell r="F566">
            <v>3</v>
          </cell>
          <cell r="G566">
            <v>3</v>
          </cell>
          <cell r="H566">
            <v>3</v>
          </cell>
          <cell r="I566">
            <v>3</v>
          </cell>
          <cell r="J566">
            <v>3</v>
          </cell>
          <cell r="K566">
            <v>3</v>
          </cell>
          <cell r="L566">
            <v>3</v>
          </cell>
          <cell r="M566">
            <v>3</v>
          </cell>
        </row>
        <row r="567">
          <cell r="A567" t="str">
            <v>D35020200040350202602</v>
          </cell>
          <cell r="B567" t="str">
            <v>BRINDAR ASISTENCIA TÉCNICA PARA EL DISEÑO Y/O MEJORAMIENTO DE PRODUCTOS</v>
          </cell>
          <cell r="C567">
            <v>155646083</v>
          </cell>
          <cell r="D567">
            <v>0</v>
          </cell>
          <cell r="E567">
            <v>155646083</v>
          </cell>
          <cell r="F567">
            <v>4216083</v>
          </cell>
          <cell r="G567">
            <v>4216083</v>
          </cell>
          <cell r="H567">
            <v>4216083</v>
          </cell>
          <cell r="I567">
            <v>4216083</v>
          </cell>
          <cell r="J567">
            <v>4216083</v>
          </cell>
          <cell r="K567">
            <v>4216083</v>
          </cell>
          <cell r="L567">
            <v>0</v>
          </cell>
          <cell r="M567">
            <v>0</v>
          </cell>
        </row>
        <row r="568">
          <cell r="A568" t="str">
            <v>D35020200040350202602020201</v>
          </cell>
          <cell r="B568" t="str">
            <v>MATERIALES Y SUMINISTROS</v>
          </cell>
          <cell r="C568">
            <v>50500000</v>
          </cell>
          <cell r="D568">
            <v>0</v>
          </cell>
          <cell r="E568">
            <v>50500000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D35020200040350202602020201004</v>
          </cell>
          <cell r="B569" t="str">
            <v>PRODUCTOS METÁLICOS Y PAQUETES DE SOFTWARE</v>
          </cell>
          <cell r="C569">
            <v>50500000</v>
          </cell>
          <cell r="D569">
            <v>0</v>
          </cell>
          <cell r="E569">
            <v>50500000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A570" t="str">
            <v>D35020200040350202602020201004002</v>
          </cell>
          <cell r="B570" t="str">
            <v>PRODUCTOS METÁLICOS ELABORADOS (EXCEPTO MAQUINARIA Y EQUIPO)</v>
          </cell>
          <cell r="C570">
            <v>50500000</v>
          </cell>
          <cell r="D570">
            <v>0</v>
          </cell>
          <cell r="E570">
            <v>50500000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D35020200040350202602020202</v>
          </cell>
          <cell r="B571" t="str">
            <v>ADQUISICIÓN DE SERVICIOS</v>
          </cell>
          <cell r="C571">
            <v>105146083</v>
          </cell>
          <cell r="D571">
            <v>0</v>
          </cell>
          <cell r="E571">
            <v>105146083</v>
          </cell>
          <cell r="F571">
            <v>4216083</v>
          </cell>
          <cell r="G571">
            <v>4216083</v>
          </cell>
          <cell r="H571">
            <v>4216083</v>
          </cell>
          <cell r="I571">
            <v>4216083</v>
          </cell>
          <cell r="J571">
            <v>4216083</v>
          </cell>
          <cell r="K571">
            <v>4216083</v>
          </cell>
          <cell r="L571">
            <v>0</v>
          </cell>
          <cell r="M571">
            <v>0</v>
          </cell>
        </row>
        <row r="572">
          <cell r="A572" t="str">
            <v>D35020200040350202602020202008</v>
          </cell>
          <cell r="B572" t="str">
            <v>SERVICIOS PRESTADOS A LAS EMPRESAS Y SERVICIOS DE PRODUCCIÓN</v>
          </cell>
          <cell r="C572">
            <v>105146083</v>
          </cell>
          <cell r="D572">
            <v>0</v>
          </cell>
          <cell r="E572">
            <v>105146083</v>
          </cell>
          <cell r="F572">
            <v>4216083</v>
          </cell>
          <cell r="G572">
            <v>4216083</v>
          </cell>
          <cell r="H572">
            <v>4216083</v>
          </cell>
          <cell r="I572">
            <v>4216083</v>
          </cell>
          <cell r="J572">
            <v>4216083</v>
          </cell>
          <cell r="K572">
            <v>4216083</v>
          </cell>
          <cell r="L572">
            <v>0</v>
          </cell>
          <cell r="M572">
            <v>0</v>
          </cell>
        </row>
        <row r="573">
          <cell r="A573" t="str">
            <v>D35020200040350202602020202008003</v>
          </cell>
          <cell r="B573" t="str">
            <v>OTROS SERVICIOS PROFESIONALES, CIENTÍFICOS Y TÉCNICOS</v>
          </cell>
          <cell r="C573">
            <v>105146083</v>
          </cell>
          <cell r="D573">
            <v>0</v>
          </cell>
          <cell r="E573">
            <v>105146083</v>
          </cell>
          <cell r="F573">
            <v>4216083</v>
          </cell>
          <cell r="G573">
            <v>4216083</v>
          </cell>
          <cell r="H573">
            <v>4216083</v>
          </cell>
          <cell r="I573">
            <v>4216083</v>
          </cell>
          <cell r="J573">
            <v>4216083</v>
          </cell>
          <cell r="K573">
            <v>4216083</v>
          </cell>
          <cell r="L573">
            <v>0</v>
          </cell>
          <cell r="M573">
            <v>0</v>
          </cell>
        </row>
        <row r="574">
          <cell r="A574" t="str">
            <v>D3502020004035020260202020200800309</v>
          </cell>
          <cell r="B574" t="str">
            <v>OTROS SERVICIOS PROFESIONALES Y TÉCNICOS N.C.P.</v>
          </cell>
          <cell r="C574">
            <v>105146083</v>
          </cell>
          <cell r="D574">
            <v>0</v>
          </cell>
          <cell r="E574">
            <v>105146083</v>
          </cell>
          <cell r="F574">
            <v>4216083</v>
          </cell>
          <cell r="G574">
            <v>4216083</v>
          </cell>
          <cell r="H574">
            <v>4216083</v>
          </cell>
          <cell r="I574">
            <v>4216083</v>
          </cell>
          <cell r="J574">
            <v>4216083</v>
          </cell>
          <cell r="K574">
            <v>4216083</v>
          </cell>
          <cell r="L574">
            <v>0</v>
          </cell>
          <cell r="M574">
            <v>0</v>
          </cell>
        </row>
        <row r="575">
          <cell r="A575" t="str">
            <v>D35020200040350202603</v>
          </cell>
          <cell r="B575" t="str">
            <v>REALIZAR EL ACOMPAÑAMIENTO Y SEGUIMIENTO TÉCNICO, ADMINISTRATIVO, FINANCIERO Y LOGÍSTICO PARA LA EJECUCIÓN DEL PROYECTO</v>
          </cell>
          <cell r="C575">
            <v>132137000</v>
          </cell>
          <cell r="D575">
            <v>0</v>
          </cell>
          <cell r="E575">
            <v>132137000</v>
          </cell>
          <cell r="F575">
            <v>34023000</v>
          </cell>
          <cell r="G575">
            <v>34023000</v>
          </cell>
          <cell r="H575">
            <v>34023000</v>
          </cell>
          <cell r="I575">
            <v>34023000</v>
          </cell>
          <cell r="J575">
            <v>9272000</v>
          </cell>
          <cell r="K575">
            <v>9272000</v>
          </cell>
          <cell r="L575">
            <v>9272000</v>
          </cell>
          <cell r="M575">
            <v>9272000</v>
          </cell>
        </row>
        <row r="576">
          <cell r="A576" t="str">
            <v>D35020200040350202603020202</v>
          </cell>
          <cell r="B576" t="str">
            <v>ADQUISICIÓN DE SERVICIOS</v>
          </cell>
          <cell r="C576">
            <v>132137000</v>
          </cell>
          <cell r="D576">
            <v>0</v>
          </cell>
          <cell r="E576">
            <v>132137000</v>
          </cell>
          <cell r="F576">
            <v>34023000</v>
          </cell>
          <cell r="G576">
            <v>34023000</v>
          </cell>
          <cell r="H576">
            <v>34023000</v>
          </cell>
          <cell r="I576">
            <v>34023000</v>
          </cell>
          <cell r="J576">
            <v>9272000</v>
          </cell>
          <cell r="K576">
            <v>9272000</v>
          </cell>
          <cell r="L576">
            <v>9272000</v>
          </cell>
          <cell r="M576">
            <v>9272000</v>
          </cell>
        </row>
        <row r="577">
          <cell r="A577" t="str">
            <v>D35020200040350202603020202008</v>
          </cell>
          <cell r="B577" t="str">
            <v>SERVICIOS PRESTADOS A LAS EMPRESAS Y SERVICIOS DE PRODUCCIÓN</v>
          </cell>
          <cell r="C577">
            <v>129137000</v>
          </cell>
          <cell r="D577">
            <v>0</v>
          </cell>
          <cell r="E577">
            <v>129137000</v>
          </cell>
          <cell r="F577">
            <v>34023000</v>
          </cell>
          <cell r="G577">
            <v>34023000</v>
          </cell>
          <cell r="H577">
            <v>34023000</v>
          </cell>
          <cell r="I577">
            <v>34023000</v>
          </cell>
          <cell r="J577">
            <v>9272000</v>
          </cell>
          <cell r="K577">
            <v>9272000</v>
          </cell>
          <cell r="L577">
            <v>9272000</v>
          </cell>
          <cell r="M577">
            <v>9272000</v>
          </cell>
        </row>
        <row r="578">
          <cell r="A578" t="str">
            <v>D35020200040350202603020202008003</v>
          </cell>
          <cell r="B578" t="str">
            <v>OTROS SERVICIOS PROFESIONALES, CIENTÍFICOS Y TÉCNICOS</v>
          </cell>
          <cell r="C578">
            <v>126137000</v>
          </cell>
          <cell r="D578">
            <v>0</v>
          </cell>
          <cell r="E578">
            <v>126137000</v>
          </cell>
          <cell r="F578">
            <v>34023000</v>
          </cell>
          <cell r="G578">
            <v>34023000</v>
          </cell>
          <cell r="H578">
            <v>34023000</v>
          </cell>
          <cell r="I578">
            <v>34023000</v>
          </cell>
          <cell r="J578">
            <v>9272000</v>
          </cell>
          <cell r="K578">
            <v>9272000</v>
          </cell>
          <cell r="L578">
            <v>9272000</v>
          </cell>
          <cell r="M578">
            <v>9272000</v>
          </cell>
        </row>
        <row r="579">
          <cell r="A579" t="str">
            <v>D3502020004035020260302020200800301</v>
          </cell>
          <cell r="B579" t="str">
            <v>SERVICIOS DE CONSULTORÍA EN ADMINISTRACIÓN Y SERVICIOS DE GESTIÓN; SERVICIOS DE TECNOLOGÍA DE LA INFORMACIÓN</v>
          </cell>
          <cell r="C579">
            <v>126137000</v>
          </cell>
          <cell r="D579">
            <v>0</v>
          </cell>
          <cell r="E579">
            <v>126137000</v>
          </cell>
          <cell r="F579">
            <v>34023000</v>
          </cell>
          <cell r="G579">
            <v>34023000</v>
          </cell>
          <cell r="H579">
            <v>34023000</v>
          </cell>
          <cell r="I579">
            <v>34023000</v>
          </cell>
          <cell r="J579">
            <v>9272000</v>
          </cell>
          <cell r="K579">
            <v>9272000</v>
          </cell>
          <cell r="L579">
            <v>9272000</v>
          </cell>
          <cell r="M579">
            <v>9272000</v>
          </cell>
        </row>
        <row r="580">
          <cell r="A580" t="str">
            <v>D35020200040350202603020202008005</v>
          </cell>
          <cell r="B580" t="str">
            <v>SERVICIOS DE SOPORTE</v>
          </cell>
          <cell r="C580">
            <v>3000000</v>
          </cell>
          <cell r="D580">
            <v>0</v>
          </cell>
          <cell r="E580">
            <v>3000000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D3502020004035020260302020200800509</v>
          </cell>
          <cell r="B581" t="str">
            <v>OTROS SERVICIOS AUXILIARES</v>
          </cell>
          <cell r="C581">
            <v>3000000</v>
          </cell>
          <cell r="D581">
            <v>0</v>
          </cell>
          <cell r="E581">
            <v>3000000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D35020200040350202603020202010</v>
          </cell>
          <cell r="B582" t="str">
            <v>VIÁTICOS DE LOS FUNCIONARIOS EN COMISIÓN</v>
          </cell>
          <cell r="C582">
            <v>3000000</v>
          </cell>
          <cell r="D582">
            <v>0</v>
          </cell>
          <cell r="E582">
            <v>3000000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D35020200040350202604</v>
          </cell>
          <cell r="B583" t="str">
            <v>GESTIONAR ALIANZAS CON DIFERENTES COOPERANTES, PARA APALANCAR RECURSOS QUE PERMITAN INCREMENTAR LA COBERTURA EN EL PROYECTO DE ATENCIÓN A GRUPOS ÉTNICOS.</v>
          </cell>
          <cell r="C583">
            <v>2954070718.8400002</v>
          </cell>
          <cell r="D583">
            <v>-2000000000</v>
          </cell>
          <cell r="E583">
            <v>954070718.84000003</v>
          </cell>
          <cell r="F583">
            <v>175551718.84</v>
          </cell>
          <cell r="G583">
            <v>175551718.84</v>
          </cell>
          <cell r="H583">
            <v>175551718.84</v>
          </cell>
          <cell r="I583">
            <v>175551718.84</v>
          </cell>
          <cell r="J583">
            <v>149874018</v>
          </cell>
          <cell r="K583">
            <v>149874018</v>
          </cell>
          <cell r="L583">
            <v>149874018</v>
          </cell>
          <cell r="M583">
            <v>149874018</v>
          </cell>
        </row>
        <row r="584">
          <cell r="A584" t="str">
            <v>D35020200040350202604020201</v>
          </cell>
          <cell r="B584" t="str">
            <v>MATERIALES Y SUMINISTROS</v>
          </cell>
          <cell r="C584">
            <v>21706581.420000002</v>
          </cell>
          <cell r="D584">
            <v>0</v>
          </cell>
          <cell r="E584">
            <v>21706581.420000002</v>
          </cell>
          <cell r="F584">
            <v>12957579.42</v>
          </cell>
          <cell r="G584">
            <v>12957579.42</v>
          </cell>
          <cell r="H584">
            <v>12957579.42</v>
          </cell>
          <cell r="I584">
            <v>12957579.42</v>
          </cell>
          <cell r="J584">
            <v>12957579</v>
          </cell>
          <cell r="K584">
            <v>12957579</v>
          </cell>
          <cell r="L584">
            <v>12957579</v>
          </cell>
          <cell r="M584">
            <v>12957579</v>
          </cell>
        </row>
        <row r="585">
          <cell r="A585" t="str">
            <v>D35020200040350202604020201002</v>
          </cell>
          <cell r="B585" t="str">
            <v>PRODUCTOS ALIMENTICIOS, BEBIDAS Y TABACO; TEXTILES, PRENDAS DE VESTIR Y PRODUCTOS DE CUERO</v>
          </cell>
          <cell r="C585">
            <v>5020000</v>
          </cell>
          <cell r="D585">
            <v>0</v>
          </cell>
          <cell r="E585">
            <v>5020000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D35020200040350202604020201002007</v>
          </cell>
          <cell r="B586" t="str">
            <v>ARTÍCULOS TEXTILES (EXCEPTO PRENDAS DE VESTIR)</v>
          </cell>
          <cell r="C586">
            <v>5020000</v>
          </cell>
          <cell r="D586">
            <v>0</v>
          </cell>
          <cell r="E586">
            <v>5020000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A587" t="str">
            <v>D35020200040350202604020201003</v>
          </cell>
          <cell r="B587" t="str">
            <v>OTROS BIENES TRANSPORTABLES (EXCEPTO PRODUCTOS METÁLICOS, MAQUINARIA Y EQUIPO)</v>
          </cell>
          <cell r="C587">
            <v>7421046.8399999999</v>
          </cell>
          <cell r="D587">
            <v>0</v>
          </cell>
          <cell r="E587">
            <v>7421046.8399999999</v>
          </cell>
          <cell r="F587">
            <v>7421046.8399999999</v>
          </cell>
          <cell r="G587">
            <v>7421046.8399999999</v>
          </cell>
          <cell r="H587">
            <v>7421046.8399999999</v>
          </cell>
          <cell r="I587">
            <v>7421046.8399999999</v>
          </cell>
          <cell r="J587">
            <v>7421046</v>
          </cell>
          <cell r="K587">
            <v>7421046</v>
          </cell>
          <cell r="L587">
            <v>7421046</v>
          </cell>
          <cell r="M587">
            <v>7421046</v>
          </cell>
        </row>
        <row r="588">
          <cell r="A588" t="str">
            <v>D35020200040350202604020201003002</v>
          </cell>
          <cell r="B588" t="str">
            <v>PASTA O PULPA, PAPEL Y PRODUCTOS DE PAPEL; IMPRESOS Y ARTÍCULOS RELACIONADOS</v>
          </cell>
          <cell r="C588">
            <v>0.42</v>
          </cell>
          <cell r="D588">
            <v>0</v>
          </cell>
          <cell r="E588">
            <v>0.42</v>
          </cell>
          <cell r="F588">
            <v>0.42</v>
          </cell>
          <cell r="G588">
            <v>0.42</v>
          </cell>
          <cell r="H588">
            <v>0.42</v>
          </cell>
          <cell r="I588">
            <v>0.42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A589" t="str">
            <v>D3502020004035020260402020100300201</v>
          </cell>
          <cell r="B589" t="str">
            <v>PASTA DE PAPEL, PAPEL Y CARTÓN</v>
          </cell>
          <cell r="C589">
            <v>0.42</v>
          </cell>
          <cell r="D589">
            <v>0</v>
          </cell>
          <cell r="E589">
            <v>0.42</v>
          </cell>
          <cell r="F589">
            <v>0.42</v>
          </cell>
          <cell r="G589">
            <v>0.42</v>
          </cell>
          <cell r="H589">
            <v>0.42</v>
          </cell>
          <cell r="I589">
            <v>0.42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A590" t="str">
            <v>D35020200040350202604020201003006</v>
          </cell>
          <cell r="B590" t="str">
            <v>PRODUCTOS DE CAUCHO Y PLÁSTICO</v>
          </cell>
          <cell r="C590">
            <v>3567152</v>
          </cell>
          <cell r="D590">
            <v>0</v>
          </cell>
          <cell r="E590">
            <v>3567152</v>
          </cell>
          <cell r="F590">
            <v>3567152</v>
          </cell>
          <cell r="G590">
            <v>3567152</v>
          </cell>
          <cell r="H590">
            <v>3567152</v>
          </cell>
          <cell r="I590">
            <v>3567152</v>
          </cell>
          <cell r="J590">
            <v>3567152</v>
          </cell>
          <cell r="K590">
            <v>3567152</v>
          </cell>
          <cell r="L590">
            <v>3567152</v>
          </cell>
          <cell r="M590">
            <v>3567152</v>
          </cell>
        </row>
        <row r="591">
          <cell r="A591" t="str">
            <v>D3502020004035020260402020100300609</v>
          </cell>
          <cell r="B591" t="str">
            <v>OTROS PRODUCTOS PLÁSTICOS</v>
          </cell>
          <cell r="C591">
            <v>3567152</v>
          </cell>
          <cell r="D591">
            <v>0</v>
          </cell>
          <cell r="E591">
            <v>3567152</v>
          </cell>
          <cell r="F591">
            <v>3567152</v>
          </cell>
          <cell r="G591">
            <v>3567152</v>
          </cell>
          <cell r="H591">
            <v>3567152</v>
          </cell>
          <cell r="I591">
            <v>3567152</v>
          </cell>
          <cell r="J591">
            <v>3567152</v>
          </cell>
          <cell r="K591">
            <v>3567152</v>
          </cell>
          <cell r="L591">
            <v>3567152</v>
          </cell>
          <cell r="M591">
            <v>3567152</v>
          </cell>
        </row>
        <row r="592">
          <cell r="A592" t="str">
            <v>D35020200040350202604020201003008</v>
          </cell>
          <cell r="B592" t="str">
            <v>OTROS BIENES TRANSPORTABLES N.C.P.</v>
          </cell>
          <cell r="C592">
            <v>143371</v>
          </cell>
          <cell r="D592">
            <v>0</v>
          </cell>
          <cell r="E592">
            <v>143371</v>
          </cell>
          <cell r="F592">
            <v>143371</v>
          </cell>
          <cell r="G592">
            <v>143371</v>
          </cell>
          <cell r="H592">
            <v>143371</v>
          </cell>
          <cell r="I592">
            <v>143371</v>
          </cell>
          <cell r="J592">
            <v>143371</v>
          </cell>
          <cell r="K592">
            <v>143371</v>
          </cell>
          <cell r="L592">
            <v>143371</v>
          </cell>
          <cell r="M592">
            <v>143371</v>
          </cell>
        </row>
        <row r="593">
          <cell r="A593" t="str">
            <v>D3502020004035020260402020100300809</v>
          </cell>
          <cell r="B593" t="str">
            <v>OTROS ARTÍCULOS MANUFACTURADOS N.C.P.</v>
          </cell>
          <cell r="C593">
            <v>143371</v>
          </cell>
          <cell r="D593">
            <v>0</v>
          </cell>
          <cell r="E593">
            <v>143371</v>
          </cell>
          <cell r="F593">
            <v>143371</v>
          </cell>
          <cell r="G593">
            <v>143371</v>
          </cell>
          <cell r="H593">
            <v>143371</v>
          </cell>
          <cell r="I593">
            <v>143371</v>
          </cell>
          <cell r="J593">
            <v>143371</v>
          </cell>
          <cell r="K593">
            <v>143371</v>
          </cell>
          <cell r="L593">
            <v>143371</v>
          </cell>
          <cell r="M593">
            <v>143371</v>
          </cell>
        </row>
        <row r="594">
          <cell r="A594" t="str">
            <v>D35020200040350202604020201004</v>
          </cell>
          <cell r="B594" t="str">
            <v>PRODUCTOS METÁLICOS Y PAQUETES DE SOFTWARE</v>
          </cell>
          <cell r="C594">
            <v>12976058</v>
          </cell>
          <cell r="D594">
            <v>0</v>
          </cell>
          <cell r="E594">
            <v>12976058</v>
          </cell>
          <cell r="F594">
            <v>9247056</v>
          </cell>
          <cell r="G594">
            <v>9247056</v>
          </cell>
          <cell r="H594">
            <v>9247056</v>
          </cell>
          <cell r="I594">
            <v>9247056</v>
          </cell>
          <cell r="J594">
            <v>9247056</v>
          </cell>
          <cell r="K594">
            <v>9247056</v>
          </cell>
          <cell r="L594">
            <v>9247056</v>
          </cell>
          <cell r="M594">
            <v>9247056</v>
          </cell>
        </row>
        <row r="595">
          <cell r="A595" t="str">
            <v>D35020200040350202604020201004002</v>
          </cell>
          <cell r="B595" t="str">
            <v>PRODUCTOS METÁLICOS ELABORADOS (EXCEPTO MAQUINARIA Y EQUIPO)</v>
          </cell>
          <cell r="C595">
            <v>12795338</v>
          </cell>
          <cell r="D595">
            <v>0</v>
          </cell>
          <cell r="E595">
            <v>12795338</v>
          </cell>
          <cell r="F595">
            <v>9066336</v>
          </cell>
          <cell r="G595">
            <v>9066336</v>
          </cell>
          <cell r="H595">
            <v>9066336</v>
          </cell>
          <cell r="I595">
            <v>9066336</v>
          </cell>
          <cell r="J595">
            <v>9066336</v>
          </cell>
          <cell r="K595">
            <v>9066336</v>
          </cell>
          <cell r="L595">
            <v>9066336</v>
          </cell>
          <cell r="M595">
            <v>9066336</v>
          </cell>
        </row>
        <row r="596">
          <cell r="A596" t="str">
            <v>D35020200040350202604020201004008</v>
          </cell>
          <cell r="B596" t="str">
            <v>APARATOS MÉDICOS, INSTRUMENTOS ÓPTICOS Y DE PRECISIÓN, RELOJES</v>
          </cell>
          <cell r="C596">
            <v>180720</v>
          </cell>
          <cell r="D596">
            <v>0</v>
          </cell>
          <cell r="E596">
            <v>180720</v>
          </cell>
          <cell r="F596">
            <v>180720</v>
          </cell>
          <cell r="G596">
            <v>180720</v>
          </cell>
          <cell r="H596">
            <v>180720</v>
          </cell>
          <cell r="I596">
            <v>180720</v>
          </cell>
          <cell r="J596">
            <v>180720</v>
          </cell>
          <cell r="K596">
            <v>180720</v>
          </cell>
          <cell r="L596">
            <v>180720</v>
          </cell>
          <cell r="M596">
            <v>180720</v>
          </cell>
        </row>
        <row r="597">
          <cell r="A597" t="str">
            <v>D3502020004035020260402020100400802</v>
          </cell>
          <cell r="B59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97">
            <v>180720</v>
          </cell>
          <cell r="D597">
            <v>0</v>
          </cell>
          <cell r="E597">
            <v>180720</v>
          </cell>
          <cell r="F597">
            <v>180720</v>
          </cell>
          <cell r="G597">
            <v>180720</v>
          </cell>
          <cell r="H597">
            <v>180720</v>
          </cell>
          <cell r="I597">
            <v>180720</v>
          </cell>
          <cell r="J597">
            <v>180720</v>
          </cell>
          <cell r="K597">
            <v>180720</v>
          </cell>
          <cell r="L597">
            <v>180720</v>
          </cell>
          <cell r="M597">
            <v>180720</v>
          </cell>
        </row>
        <row r="598">
          <cell r="A598" t="str">
            <v>D35020200040350202604020202</v>
          </cell>
          <cell r="B598" t="str">
            <v>ADQUISICIÓN DE SERVICIOS</v>
          </cell>
          <cell r="C598">
            <v>2849206678</v>
          </cell>
          <cell r="D598">
            <v>-2000000000</v>
          </cell>
          <cell r="E598">
            <v>849206678</v>
          </cell>
          <cell r="F598">
            <v>79436680</v>
          </cell>
          <cell r="G598">
            <v>79436680</v>
          </cell>
          <cell r="H598">
            <v>79436680</v>
          </cell>
          <cell r="I598">
            <v>79436680</v>
          </cell>
          <cell r="J598">
            <v>61979430</v>
          </cell>
          <cell r="K598">
            <v>61979430</v>
          </cell>
          <cell r="L598">
            <v>61979430</v>
          </cell>
          <cell r="M598">
            <v>61979430</v>
          </cell>
        </row>
        <row r="599">
          <cell r="A599" t="str">
            <v>D35020200040350202604020202006</v>
          </cell>
          <cell r="B599" t="str">
            <v>SERVICIOS DE ALOJAMIENTO; SERVICIOS DE SUMINISTRO DE COMIDAS Y BEBIDAS; SERVICIOS DE TRANSPORTE; Y SERVICIOS DE DISTRIBUCIÓN DE ELECTRICIDAD, GAS Y AGUA</v>
          </cell>
          <cell r="C599">
            <v>1433410</v>
          </cell>
          <cell r="D599">
            <v>0</v>
          </cell>
          <cell r="E599">
            <v>1433410</v>
          </cell>
          <cell r="F599">
            <v>1433410</v>
          </cell>
          <cell r="G599">
            <v>1433410</v>
          </cell>
          <cell r="H599">
            <v>1433410</v>
          </cell>
          <cell r="I599">
            <v>1433410</v>
          </cell>
          <cell r="J599">
            <v>1385520</v>
          </cell>
          <cell r="K599">
            <v>1385520</v>
          </cell>
          <cell r="L599">
            <v>1385520</v>
          </cell>
          <cell r="M599">
            <v>1385520</v>
          </cell>
        </row>
        <row r="600">
          <cell r="A600" t="str">
            <v>D35020200040350202604020202006005</v>
          </cell>
          <cell r="B600" t="str">
            <v>SERVICIOS DE TRANSPORTE DE CARGA</v>
          </cell>
          <cell r="C600">
            <v>1385520</v>
          </cell>
          <cell r="D600">
            <v>0</v>
          </cell>
          <cell r="E600">
            <v>1385520</v>
          </cell>
          <cell r="F600">
            <v>1385520</v>
          </cell>
          <cell r="G600">
            <v>1385520</v>
          </cell>
          <cell r="H600">
            <v>1385520</v>
          </cell>
          <cell r="I600">
            <v>1385520</v>
          </cell>
          <cell r="J600">
            <v>1385520</v>
          </cell>
          <cell r="K600">
            <v>1385520</v>
          </cell>
          <cell r="L600">
            <v>1385520</v>
          </cell>
          <cell r="M600">
            <v>1385520</v>
          </cell>
        </row>
        <row r="601">
          <cell r="A601" t="str">
            <v>D3502020004035020260402020200600501</v>
          </cell>
          <cell r="B601" t="str">
            <v>SERVICIOS DE TRANSPORTE DE CARGA POR VÍA TERRESTRE</v>
          </cell>
          <cell r="C601">
            <v>1385520</v>
          </cell>
          <cell r="D601">
            <v>0</v>
          </cell>
          <cell r="E601">
            <v>1385520</v>
          </cell>
          <cell r="F601">
            <v>1385520</v>
          </cell>
          <cell r="G601">
            <v>1385520</v>
          </cell>
          <cell r="H601">
            <v>1385520</v>
          </cell>
          <cell r="I601">
            <v>1385520</v>
          </cell>
          <cell r="J601">
            <v>1385520</v>
          </cell>
          <cell r="K601">
            <v>1385520</v>
          </cell>
          <cell r="L601">
            <v>1385520</v>
          </cell>
          <cell r="M601">
            <v>1385520</v>
          </cell>
        </row>
        <row r="602">
          <cell r="A602" t="str">
            <v>D35020200040350202604020202006008</v>
          </cell>
          <cell r="B602" t="str">
            <v>SERVICIOS POSTALES Y DE MENSAJERÍA</v>
          </cell>
          <cell r="C602">
            <v>47890</v>
          </cell>
          <cell r="D602">
            <v>0</v>
          </cell>
          <cell r="E602">
            <v>47890</v>
          </cell>
          <cell r="F602">
            <v>47890</v>
          </cell>
          <cell r="G602">
            <v>47890</v>
          </cell>
          <cell r="H602">
            <v>47890</v>
          </cell>
          <cell r="I602">
            <v>47890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D35020200040350202604020202008</v>
          </cell>
          <cell r="B603" t="str">
            <v>SERVICIOS PRESTADOS A LAS EMPRESAS Y SERVICIOS DE PRODUCCIÓN</v>
          </cell>
          <cell r="C603">
            <v>2916539738</v>
          </cell>
          <cell r="D603">
            <v>-2000000000</v>
          </cell>
          <cell r="E603">
            <v>916539738</v>
          </cell>
          <cell r="F603">
            <v>146769740</v>
          </cell>
          <cell r="G603">
            <v>146769740</v>
          </cell>
          <cell r="H603">
            <v>146769740</v>
          </cell>
          <cell r="I603">
            <v>146769740</v>
          </cell>
          <cell r="J603">
            <v>121187820</v>
          </cell>
          <cell r="K603">
            <v>121187820</v>
          </cell>
          <cell r="L603">
            <v>121187820</v>
          </cell>
          <cell r="M603">
            <v>121187820</v>
          </cell>
        </row>
        <row r="604">
          <cell r="A604" t="str">
            <v>D35020200040350202604020202008001</v>
          </cell>
          <cell r="B604" t="str">
            <v>SERVICIOS DE INVESTIGACIÓN Y DESARROLLO</v>
          </cell>
          <cell r="C604">
            <v>21269740</v>
          </cell>
          <cell r="D604">
            <v>0</v>
          </cell>
          <cell r="E604">
            <v>21269740</v>
          </cell>
          <cell r="F604">
            <v>13900380</v>
          </cell>
          <cell r="G604">
            <v>13900380</v>
          </cell>
          <cell r="H604">
            <v>13900380</v>
          </cell>
          <cell r="I604">
            <v>13900380</v>
          </cell>
          <cell r="J604">
            <v>9713700</v>
          </cell>
          <cell r="K604">
            <v>9713700</v>
          </cell>
          <cell r="L604">
            <v>9713700</v>
          </cell>
          <cell r="M604">
            <v>9713700</v>
          </cell>
        </row>
        <row r="605">
          <cell r="A605" t="str">
            <v>D3502020004035020260402020200800102</v>
          </cell>
          <cell r="B605" t="str">
            <v>SERVICIOS DE INVESTIGACIÓN Y DESARROLLO EXPERIMENTAL EN CIENCIAS SOCIALES Y HUMANIDADES</v>
          </cell>
          <cell r="C605">
            <v>21269740</v>
          </cell>
          <cell r="D605">
            <v>0</v>
          </cell>
          <cell r="E605">
            <v>21269740</v>
          </cell>
          <cell r="F605">
            <v>13900380</v>
          </cell>
          <cell r="G605">
            <v>13900380</v>
          </cell>
          <cell r="H605">
            <v>13900380</v>
          </cell>
          <cell r="I605">
            <v>13900380</v>
          </cell>
          <cell r="J605">
            <v>9713700</v>
          </cell>
          <cell r="K605">
            <v>9713700</v>
          </cell>
          <cell r="L605">
            <v>9713700</v>
          </cell>
          <cell r="M605">
            <v>9713700</v>
          </cell>
        </row>
        <row r="606">
          <cell r="A606" t="str">
            <v>D35020200040350202604020202008003</v>
          </cell>
          <cell r="B606" t="str">
            <v>OTROS SERVICIOS PROFESIONALES, CIENTÍFICOS Y TÉCNICOS</v>
          </cell>
          <cell r="C606">
            <v>75144090</v>
          </cell>
          <cell r="D606">
            <v>0</v>
          </cell>
          <cell r="E606">
            <v>75144090</v>
          </cell>
          <cell r="F606">
            <v>33654080</v>
          </cell>
          <cell r="G606">
            <v>33654080</v>
          </cell>
          <cell r="H606">
            <v>33654080</v>
          </cell>
          <cell r="I606">
            <v>33654080</v>
          </cell>
          <cell r="J606">
            <v>20431400</v>
          </cell>
          <cell r="K606">
            <v>20431400</v>
          </cell>
          <cell r="L606">
            <v>20431400</v>
          </cell>
          <cell r="M606">
            <v>20431400</v>
          </cell>
        </row>
        <row r="607">
          <cell r="A607" t="str">
            <v>D3502020004035020260402020200800301</v>
          </cell>
          <cell r="B607" t="str">
            <v>SERVICIOS DE CONSULTORÍA EN ADMINISTRACIÓN Y SERVICIOS DE GESTIÓN; SERVICIOS DE TECNOLOGÍA DE LA INFORMACIÓN</v>
          </cell>
          <cell r="C607">
            <v>9251570</v>
          </cell>
          <cell r="D607">
            <v>0</v>
          </cell>
          <cell r="E607">
            <v>9251570</v>
          </cell>
          <cell r="F607">
            <v>9236800</v>
          </cell>
          <cell r="G607">
            <v>9236800</v>
          </cell>
          <cell r="H607">
            <v>9236800</v>
          </cell>
          <cell r="I607">
            <v>9236800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D3502020004035020260402020200800307</v>
          </cell>
          <cell r="B608" t="str">
            <v>SERVICIOS DE INVESTIGACIÓN DE MERCADOS Y DE ENCUESTAS DE OPINIÓN PÚBLICA</v>
          </cell>
          <cell r="C608">
            <v>24557840</v>
          </cell>
          <cell r="D608">
            <v>0</v>
          </cell>
          <cell r="E608">
            <v>24557840</v>
          </cell>
          <cell r="F608">
            <v>8373360</v>
          </cell>
          <cell r="G608">
            <v>8373360</v>
          </cell>
          <cell r="H608">
            <v>8373360</v>
          </cell>
          <cell r="I608">
            <v>8373360</v>
          </cell>
          <cell r="J608">
            <v>8373360</v>
          </cell>
          <cell r="K608">
            <v>8373360</v>
          </cell>
          <cell r="L608">
            <v>8373360</v>
          </cell>
          <cell r="M608">
            <v>8373360</v>
          </cell>
        </row>
        <row r="609">
          <cell r="A609" t="str">
            <v>D3502020004035020260402020200800309</v>
          </cell>
          <cell r="B609" t="str">
            <v>OTROS SERVICIOS PROFESIONALES Y TÉCNICOS N.C.P.</v>
          </cell>
          <cell r="C609">
            <v>41334680</v>
          </cell>
          <cell r="D609">
            <v>0</v>
          </cell>
          <cell r="E609">
            <v>41334680</v>
          </cell>
          <cell r="F609">
            <v>16043920</v>
          </cell>
          <cell r="G609">
            <v>16043920</v>
          </cell>
          <cell r="H609">
            <v>16043920</v>
          </cell>
          <cell r="I609">
            <v>16043920</v>
          </cell>
          <cell r="J609">
            <v>12058040</v>
          </cell>
          <cell r="K609">
            <v>12058040</v>
          </cell>
          <cell r="L609">
            <v>12058040</v>
          </cell>
          <cell r="M609">
            <v>12058040</v>
          </cell>
        </row>
        <row r="610">
          <cell r="A610" t="str">
            <v>D35020200040350202604020202008005</v>
          </cell>
          <cell r="B610" t="str">
            <v>SERVICIOS DE SOPORTE</v>
          </cell>
          <cell r="C610">
            <v>2751359438</v>
          </cell>
          <cell r="D610">
            <v>-2000000000</v>
          </cell>
          <cell r="E610">
            <v>751359438</v>
          </cell>
          <cell r="F610">
            <v>30448810</v>
          </cell>
          <cell r="G610">
            <v>30448810</v>
          </cell>
          <cell r="H610">
            <v>30448810</v>
          </cell>
          <cell r="I610">
            <v>30448810</v>
          </cell>
          <cell r="J610">
            <v>30448810</v>
          </cell>
          <cell r="K610">
            <v>30448810</v>
          </cell>
          <cell r="L610">
            <v>30448810</v>
          </cell>
          <cell r="M610">
            <v>30448810</v>
          </cell>
        </row>
        <row r="611">
          <cell r="A611" t="str">
            <v>D3502020004035020260402020200800509</v>
          </cell>
          <cell r="B611" t="str">
            <v>OTROS SERVICIOS AUXILIARES</v>
          </cell>
          <cell r="C611">
            <v>2751359438</v>
          </cell>
          <cell r="D611">
            <v>-2000000000</v>
          </cell>
          <cell r="E611">
            <v>751359438</v>
          </cell>
          <cell r="F611">
            <v>30448810</v>
          </cell>
          <cell r="G611">
            <v>30448810</v>
          </cell>
          <cell r="H611">
            <v>30448810</v>
          </cell>
          <cell r="I611">
            <v>30448810</v>
          </cell>
          <cell r="J611">
            <v>30448810</v>
          </cell>
          <cell r="K611">
            <v>30448810</v>
          </cell>
          <cell r="L611">
            <v>30448810</v>
          </cell>
          <cell r="M611">
            <v>30448810</v>
          </cell>
        </row>
        <row r="612">
          <cell r="A612" t="str">
            <v>D350202000403502027</v>
          </cell>
          <cell r="B612" t="str">
            <v>SERVICIO DE DIVULGACIÓN DE LA ACTIVIDAD ARTESANAL</v>
          </cell>
          <cell r="C612">
            <v>379416376</v>
          </cell>
          <cell r="D612">
            <v>0</v>
          </cell>
          <cell r="E612">
            <v>379416376</v>
          </cell>
          <cell r="F612">
            <v>33423376</v>
          </cell>
          <cell r="G612">
            <v>33423376</v>
          </cell>
          <cell r="H612">
            <v>33423376</v>
          </cell>
          <cell r="I612">
            <v>33423376</v>
          </cell>
          <cell r="J612">
            <v>33423376</v>
          </cell>
          <cell r="K612">
            <v>33423376</v>
          </cell>
          <cell r="L612">
            <v>33423376</v>
          </cell>
          <cell r="M612">
            <v>33423376</v>
          </cell>
        </row>
        <row r="613">
          <cell r="A613" t="str">
            <v>D35020200040350202701</v>
          </cell>
          <cell r="B613" t="str">
            <v>REALIZAR LA DIVULGACIÓN DE LA ACTIVIDAD ARTESANAL Y FACILITAR LA PARTICIPACIÓN EN EVENTOS COMERCIALES REGIONALES, NACIONALES Y/O INTERNACIONALES DE LAS COMUNIDADES Y/O GRUPOS ÉTNICOS</v>
          </cell>
          <cell r="C613">
            <v>320924696</v>
          </cell>
          <cell r="D613">
            <v>0</v>
          </cell>
          <cell r="E613">
            <v>320924696</v>
          </cell>
          <cell r="F613">
            <v>15874696</v>
          </cell>
          <cell r="G613">
            <v>15874696</v>
          </cell>
          <cell r="H613">
            <v>15874696</v>
          </cell>
          <cell r="I613">
            <v>15874696</v>
          </cell>
          <cell r="J613">
            <v>15874696</v>
          </cell>
          <cell r="K613">
            <v>15874696</v>
          </cell>
          <cell r="L613">
            <v>15874696</v>
          </cell>
          <cell r="M613">
            <v>15874696</v>
          </cell>
        </row>
        <row r="614">
          <cell r="A614" t="str">
            <v>D35020200040350202701020201</v>
          </cell>
          <cell r="B614" t="str">
            <v>MATERIALES Y SUMINISTROS</v>
          </cell>
          <cell r="C614">
            <v>11000000</v>
          </cell>
          <cell r="D614">
            <v>0</v>
          </cell>
          <cell r="E614">
            <v>11000000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D35020200040350202701020201003</v>
          </cell>
          <cell r="B615" t="str">
            <v>OTROS BIENES TRANSPORTABLES (EXCEPTO PRODUCTOS METÁLICOS, MAQUINARIA Y EQUIPO)</v>
          </cell>
          <cell r="C615">
            <v>11000000</v>
          </cell>
          <cell r="D615">
            <v>0</v>
          </cell>
          <cell r="E615">
            <v>11000000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D35020200040350202701020201003002</v>
          </cell>
          <cell r="B616" t="str">
            <v>PASTA O PULPA, PAPEL Y PRODUCTOS DE PAPEL; IMPRESOS Y ARTÍCULOS RELACIONADOS</v>
          </cell>
          <cell r="C616">
            <v>11000000</v>
          </cell>
          <cell r="D616">
            <v>0</v>
          </cell>
          <cell r="E616">
            <v>11000000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D3502020004035020270102020100300201</v>
          </cell>
          <cell r="B617" t="str">
            <v>PASTA DE PAPEL, PAPEL Y CARTÓN</v>
          </cell>
          <cell r="C617">
            <v>11000000</v>
          </cell>
          <cell r="D617">
            <v>0</v>
          </cell>
          <cell r="E617">
            <v>11000000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D35020200040350202701020202</v>
          </cell>
          <cell r="B618" t="str">
            <v>ADQUISICIÓN DE SERVICIOS</v>
          </cell>
          <cell r="C618">
            <v>309924696</v>
          </cell>
          <cell r="D618">
            <v>0</v>
          </cell>
          <cell r="E618">
            <v>309924696</v>
          </cell>
          <cell r="F618">
            <v>15874696</v>
          </cell>
          <cell r="G618">
            <v>15874696</v>
          </cell>
          <cell r="H618">
            <v>15874696</v>
          </cell>
          <cell r="I618">
            <v>15874696</v>
          </cell>
          <cell r="J618">
            <v>15874696</v>
          </cell>
          <cell r="K618">
            <v>15874696</v>
          </cell>
          <cell r="L618">
            <v>15874696</v>
          </cell>
          <cell r="M618">
            <v>15874696</v>
          </cell>
        </row>
        <row r="619">
          <cell r="A619" t="str">
            <v>D35020200040350202701020202006</v>
          </cell>
          <cell r="B619" t="str">
            <v>SERVICIOS DE ALOJAMIENTO; SERVICIOS DE SUMINISTRO DE COMIDAS Y BEBIDAS; SERVICIOS DE TRANSPORTE; Y SERVICIOS DE DISTRIBUCIÓN DE ELECTRICIDAD, GAS Y AGUA</v>
          </cell>
          <cell r="C619">
            <v>35650000</v>
          </cell>
          <cell r="D619">
            <v>0</v>
          </cell>
          <cell r="E619">
            <v>35650000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A620" t="str">
            <v>D35020200040350202701020202006004</v>
          </cell>
          <cell r="B620" t="str">
            <v>SERVICIOS DE TRANSPORTE DE PASAJEROS</v>
          </cell>
          <cell r="C620">
            <v>24650000</v>
          </cell>
          <cell r="D620">
            <v>0</v>
          </cell>
          <cell r="E620">
            <v>24650000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A621" t="str">
            <v>D35020200040350202701020202006008</v>
          </cell>
          <cell r="B621" t="str">
            <v>SERVICIOS POSTALES Y DE MENSAJERÍA</v>
          </cell>
          <cell r="C621">
            <v>11000000</v>
          </cell>
          <cell r="D621">
            <v>0</v>
          </cell>
          <cell r="E621">
            <v>11000000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A622" t="str">
            <v>D35020200040350202701020202008</v>
          </cell>
          <cell r="B622" t="str">
            <v>SERVICIOS PRESTADOS A LAS EMPRESAS Y SERVICIOS DE PRODUCCIÓN</v>
          </cell>
          <cell r="C622">
            <v>274274696</v>
          </cell>
          <cell r="D622">
            <v>0</v>
          </cell>
          <cell r="E622">
            <v>274274696</v>
          </cell>
          <cell r="F622">
            <v>15874696</v>
          </cell>
          <cell r="G622">
            <v>15874696</v>
          </cell>
          <cell r="H622">
            <v>15874696</v>
          </cell>
          <cell r="I622">
            <v>15874696</v>
          </cell>
          <cell r="J622">
            <v>15874696</v>
          </cell>
          <cell r="K622">
            <v>15874696</v>
          </cell>
          <cell r="L622">
            <v>15874696</v>
          </cell>
          <cell r="M622">
            <v>15874696</v>
          </cell>
        </row>
        <row r="623">
          <cell r="A623" t="str">
            <v>D35020200040350202701020202008003</v>
          </cell>
          <cell r="B623" t="str">
            <v>OTROS SERVICIOS PROFESIONALES, CIENTÍFICOS Y TÉCNICOS</v>
          </cell>
          <cell r="C623">
            <v>32317363</v>
          </cell>
          <cell r="D623">
            <v>0</v>
          </cell>
          <cell r="E623">
            <v>32317363</v>
          </cell>
          <cell r="F623">
            <v>9317363</v>
          </cell>
          <cell r="G623">
            <v>9317363</v>
          </cell>
          <cell r="H623">
            <v>9317363</v>
          </cell>
          <cell r="I623">
            <v>9317363</v>
          </cell>
          <cell r="J623">
            <v>9317363</v>
          </cell>
          <cell r="K623">
            <v>9317363</v>
          </cell>
          <cell r="L623">
            <v>9317363</v>
          </cell>
          <cell r="M623">
            <v>9317363</v>
          </cell>
        </row>
        <row r="624">
          <cell r="A624" t="str">
            <v>D3502020004035020270102020200800307</v>
          </cell>
          <cell r="B624" t="str">
            <v>SERVICIOS DE INVESTIGACIÓN DE MERCADOS Y DE ENCUESTAS DE OPINIÓN PÚBLICA</v>
          </cell>
          <cell r="C624">
            <v>2000</v>
          </cell>
          <cell r="D624">
            <v>0</v>
          </cell>
          <cell r="E624">
            <v>2000</v>
          </cell>
          <cell r="F624">
            <v>2000</v>
          </cell>
          <cell r="G624">
            <v>2000</v>
          </cell>
          <cell r="H624">
            <v>2000</v>
          </cell>
          <cell r="I624">
            <v>2000</v>
          </cell>
          <cell r="J624">
            <v>2000</v>
          </cell>
          <cell r="K624">
            <v>2000</v>
          </cell>
          <cell r="L624">
            <v>2000</v>
          </cell>
          <cell r="M624">
            <v>2000</v>
          </cell>
        </row>
        <row r="625">
          <cell r="A625" t="str">
            <v>D3502020004035020270102020200800309</v>
          </cell>
          <cell r="B625" t="str">
            <v>OTROS SERVICIOS PROFESIONALES Y TÉCNICOS N.C.P.</v>
          </cell>
          <cell r="C625">
            <v>32315363</v>
          </cell>
          <cell r="D625">
            <v>0</v>
          </cell>
          <cell r="E625">
            <v>32315363</v>
          </cell>
          <cell r="F625">
            <v>9315363</v>
          </cell>
          <cell r="G625">
            <v>9315363</v>
          </cell>
          <cell r="H625">
            <v>9315363</v>
          </cell>
          <cell r="I625">
            <v>9315363</v>
          </cell>
          <cell r="J625">
            <v>9315363</v>
          </cell>
          <cell r="K625">
            <v>9315363</v>
          </cell>
          <cell r="L625">
            <v>9315363</v>
          </cell>
          <cell r="M625">
            <v>9315363</v>
          </cell>
        </row>
        <row r="626">
          <cell r="A626" t="str">
            <v>D35020200040350202701020202008005</v>
          </cell>
          <cell r="B626" t="str">
            <v>SERVICIOS DE SOPORTE</v>
          </cell>
          <cell r="C626">
            <v>241957333</v>
          </cell>
          <cell r="D626">
            <v>0</v>
          </cell>
          <cell r="E626">
            <v>241957333</v>
          </cell>
          <cell r="F626">
            <v>6557333</v>
          </cell>
          <cell r="G626">
            <v>6557333</v>
          </cell>
          <cell r="H626">
            <v>6557333</v>
          </cell>
          <cell r="I626">
            <v>6557333</v>
          </cell>
          <cell r="J626">
            <v>6557333</v>
          </cell>
          <cell r="K626">
            <v>6557333</v>
          </cell>
          <cell r="L626">
            <v>6557333</v>
          </cell>
          <cell r="M626">
            <v>6557333</v>
          </cell>
        </row>
        <row r="627">
          <cell r="A627" t="str">
            <v>D3502020004035020270102020200800509</v>
          </cell>
          <cell r="B627" t="str">
            <v>OTROS SERVICIOS AUXILIARES</v>
          </cell>
          <cell r="C627">
            <v>241957333</v>
          </cell>
          <cell r="D627">
            <v>0</v>
          </cell>
          <cell r="E627">
            <v>241957333</v>
          </cell>
          <cell r="F627">
            <v>6557333</v>
          </cell>
          <cell r="G627">
            <v>6557333</v>
          </cell>
          <cell r="H627">
            <v>6557333</v>
          </cell>
          <cell r="I627">
            <v>6557333</v>
          </cell>
          <cell r="J627">
            <v>6557333</v>
          </cell>
          <cell r="K627">
            <v>6557333</v>
          </cell>
          <cell r="L627">
            <v>6557333</v>
          </cell>
          <cell r="M627">
            <v>6557333</v>
          </cell>
        </row>
        <row r="628">
          <cell r="A628" t="str">
            <v>D35020200040350202702</v>
          </cell>
          <cell r="B628" t="str">
            <v>ACOMPAÑAR LA PREPARACIÓN DE LA OFERTA ARTESANAL DE CADA COMUNIDAD IMPLEMENTANDO LA ESTRATEGIA DE MERCADEO Y PLAN COMERCIAL PARA CADA COMUNIDAD Y/O GRUPO ÉTNICO</v>
          </cell>
          <cell r="C628">
            <v>58491680</v>
          </cell>
          <cell r="D628">
            <v>0</v>
          </cell>
          <cell r="E628">
            <v>58491680</v>
          </cell>
          <cell r="F628">
            <v>17548680</v>
          </cell>
          <cell r="G628">
            <v>17548680</v>
          </cell>
          <cell r="H628">
            <v>17548680</v>
          </cell>
          <cell r="I628">
            <v>17548680</v>
          </cell>
          <cell r="J628">
            <v>17548680</v>
          </cell>
          <cell r="K628">
            <v>17548680</v>
          </cell>
          <cell r="L628">
            <v>17548680</v>
          </cell>
          <cell r="M628">
            <v>17548680</v>
          </cell>
        </row>
        <row r="629">
          <cell r="A629" t="str">
            <v>D35020200040350202702020202</v>
          </cell>
          <cell r="B629" t="str">
            <v>ADQUISICIÓN DE SERVICIOS</v>
          </cell>
          <cell r="C629">
            <v>58491680</v>
          </cell>
          <cell r="D629">
            <v>0</v>
          </cell>
          <cell r="E629">
            <v>58491680</v>
          </cell>
          <cell r="F629">
            <v>17548680</v>
          </cell>
          <cell r="G629">
            <v>17548680</v>
          </cell>
          <cell r="H629">
            <v>17548680</v>
          </cell>
          <cell r="I629">
            <v>17548680</v>
          </cell>
          <cell r="J629">
            <v>17548680</v>
          </cell>
          <cell r="K629">
            <v>17548680</v>
          </cell>
          <cell r="L629">
            <v>17548680</v>
          </cell>
          <cell r="M629">
            <v>17548680</v>
          </cell>
        </row>
        <row r="630">
          <cell r="A630" t="str">
            <v>D35020200040350202702020202006</v>
          </cell>
          <cell r="B630" t="str">
            <v>SERVICIOS DE ALOJAMIENTO; SERVICIOS DE SUMINISTRO DE COMIDAS Y BEBIDAS; SERVICIOS DE TRANSPORTE; Y SERVICIOS DE DISTRIBUCIÓN DE ELECTRICIDAD, GAS Y AGUA</v>
          </cell>
          <cell r="C630">
            <v>371680</v>
          </cell>
          <cell r="D630">
            <v>0</v>
          </cell>
          <cell r="E630">
            <v>371680</v>
          </cell>
          <cell r="F630">
            <v>371680</v>
          </cell>
          <cell r="G630">
            <v>371680</v>
          </cell>
          <cell r="H630">
            <v>371680</v>
          </cell>
          <cell r="I630">
            <v>371680</v>
          </cell>
          <cell r="J630">
            <v>371680</v>
          </cell>
          <cell r="K630">
            <v>371680</v>
          </cell>
          <cell r="L630">
            <v>371680</v>
          </cell>
          <cell r="M630">
            <v>371680</v>
          </cell>
        </row>
        <row r="631">
          <cell r="A631" t="str">
            <v>D35020200040350202702020202006005</v>
          </cell>
          <cell r="B631" t="str">
            <v>SERVICIOS DE TRANSPORTE DE CARGA</v>
          </cell>
          <cell r="C631">
            <v>371680</v>
          </cell>
          <cell r="D631">
            <v>0</v>
          </cell>
          <cell r="E631">
            <v>371680</v>
          </cell>
          <cell r="F631">
            <v>371680</v>
          </cell>
          <cell r="G631">
            <v>371680</v>
          </cell>
          <cell r="H631">
            <v>371680</v>
          </cell>
          <cell r="I631">
            <v>371680</v>
          </cell>
          <cell r="J631">
            <v>371680</v>
          </cell>
          <cell r="K631">
            <v>371680</v>
          </cell>
          <cell r="L631">
            <v>371680</v>
          </cell>
          <cell r="M631">
            <v>371680</v>
          </cell>
        </row>
        <row r="632">
          <cell r="A632" t="str">
            <v>D3502020004035020270202020200600501</v>
          </cell>
          <cell r="B632" t="str">
            <v>SERVICIOS DE TRANSPORTE DE CARGA POR VÍA TERRESTRE</v>
          </cell>
          <cell r="C632">
            <v>371680</v>
          </cell>
          <cell r="D632">
            <v>0</v>
          </cell>
          <cell r="E632">
            <v>371680</v>
          </cell>
          <cell r="F632">
            <v>371680</v>
          </cell>
          <cell r="G632">
            <v>371680</v>
          </cell>
          <cell r="H632">
            <v>371680</v>
          </cell>
          <cell r="I632">
            <v>371680</v>
          </cell>
          <cell r="J632">
            <v>371680</v>
          </cell>
          <cell r="K632">
            <v>371680</v>
          </cell>
          <cell r="L632">
            <v>371680</v>
          </cell>
          <cell r="M632">
            <v>371680</v>
          </cell>
        </row>
        <row r="633">
          <cell r="A633" t="str">
            <v>D35020200040350202702020202008</v>
          </cell>
          <cell r="B633" t="str">
            <v>SERVICIOS PRESTADOS A LAS EMPRESAS Y SERVICIOS DE PRODUCCIÓN</v>
          </cell>
          <cell r="C633">
            <v>58120000</v>
          </cell>
          <cell r="D633">
            <v>0</v>
          </cell>
          <cell r="E633">
            <v>58120000</v>
          </cell>
          <cell r="F633">
            <v>17177000</v>
          </cell>
          <cell r="G633">
            <v>17177000</v>
          </cell>
          <cell r="H633">
            <v>17177000</v>
          </cell>
          <cell r="I633">
            <v>17177000</v>
          </cell>
          <cell r="J633">
            <v>17177000</v>
          </cell>
          <cell r="K633">
            <v>17177000</v>
          </cell>
          <cell r="L633">
            <v>17177000</v>
          </cell>
          <cell r="M633">
            <v>17177000</v>
          </cell>
        </row>
        <row r="634">
          <cell r="A634" t="str">
            <v>D35020200040350202702020202008003</v>
          </cell>
          <cell r="B634" t="str">
            <v>OTROS SERVICIOS PROFESIONALES, CIENTÍFICOS Y TÉCNICOS</v>
          </cell>
          <cell r="C634">
            <v>40298333</v>
          </cell>
          <cell r="D634">
            <v>0</v>
          </cell>
          <cell r="E634">
            <v>40298333</v>
          </cell>
          <cell r="F634">
            <v>783333</v>
          </cell>
          <cell r="G634">
            <v>783333</v>
          </cell>
          <cell r="H634">
            <v>783333</v>
          </cell>
          <cell r="I634">
            <v>783333</v>
          </cell>
          <cell r="J634">
            <v>783333</v>
          </cell>
          <cell r="K634">
            <v>783333</v>
          </cell>
          <cell r="L634">
            <v>783333</v>
          </cell>
          <cell r="M634">
            <v>783333</v>
          </cell>
        </row>
        <row r="635">
          <cell r="A635" t="str">
            <v>D3502020004035020270202020200800307</v>
          </cell>
          <cell r="B635" t="str">
            <v>SERVICIOS DE INVESTIGACIÓN DE MERCADOS Y DE ENCUESTAS DE OPINIÓN PÚBLICA</v>
          </cell>
          <cell r="C635">
            <v>40298333</v>
          </cell>
          <cell r="D635">
            <v>0</v>
          </cell>
          <cell r="E635">
            <v>40298333</v>
          </cell>
          <cell r="F635">
            <v>783333</v>
          </cell>
          <cell r="G635">
            <v>783333</v>
          </cell>
          <cell r="H635">
            <v>783333</v>
          </cell>
          <cell r="I635">
            <v>783333</v>
          </cell>
          <cell r="J635">
            <v>783333</v>
          </cell>
          <cell r="K635">
            <v>783333</v>
          </cell>
          <cell r="L635">
            <v>783333</v>
          </cell>
          <cell r="M635">
            <v>783333</v>
          </cell>
        </row>
        <row r="636">
          <cell r="A636" t="str">
            <v>D35020200040350202702020202008005</v>
          </cell>
          <cell r="B636" t="str">
            <v>SERVICIOS DE SOPORTE</v>
          </cell>
          <cell r="C636">
            <v>17821667</v>
          </cell>
          <cell r="D636">
            <v>0</v>
          </cell>
          <cell r="E636">
            <v>17821667</v>
          </cell>
          <cell r="F636">
            <v>16393667</v>
          </cell>
          <cell r="G636">
            <v>16393667</v>
          </cell>
          <cell r="H636">
            <v>16393667</v>
          </cell>
          <cell r="I636">
            <v>16393667</v>
          </cell>
          <cell r="J636">
            <v>16393667</v>
          </cell>
          <cell r="K636">
            <v>16393667</v>
          </cell>
          <cell r="L636">
            <v>16393667</v>
          </cell>
          <cell r="M636">
            <v>16393667</v>
          </cell>
        </row>
        <row r="637">
          <cell r="A637" t="str">
            <v>D3502020004035020270202020200800509</v>
          </cell>
          <cell r="B637" t="str">
            <v>OTROS SERVICIOS AUXILIARES</v>
          </cell>
          <cell r="C637">
            <v>17821667</v>
          </cell>
          <cell r="D637">
            <v>0</v>
          </cell>
          <cell r="E637">
            <v>17821667</v>
          </cell>
          <cell r="F637">
            <v>16393667</v>
          </cell>
          <cell r="G637">
            <v>16393667</v>
          </cell>
          <cell r="H637">
            <v>16393667</v>
          </cell>
          <cell r="I637">
            <v>16393667</v>
          </cell>
          <cell r="J637">
            <v>16393667</v>
          </cell>
          <cell r="K637">
            <v>16393667</v>
          </cell>
          <cell r="L637">
            <v>16393667</v>
          </cell>
          <cell r="M637">
            <v>16393667</v>
          </cell>
        </row>
        <row r="638">
          <cell r="A638" t="str">
            <v>D3502020005</v>
          </cell>
          <cell r="B638" t="str">
            <v>FORTALECIMIENTO DE CAPACIDADES E INCLUSIÓN PRODUCTIVA DE LA POBLACIÓN VICTIMA Y VULNERABLE -APV- NACIONAL</v>
          </cell>
          <cell r="C638">
            <v>1528772822</v>
          </cell>
          <cell r="D638">
            <v>0</v>
          </cell>
          <cell r="E638">
            <v>1528772822</v>
          </cell>
          <cell r="F638">
            <v>178948822</v>
          </cell>
          <cell r="G638">
            <v>178948822</v>
          </cell>
          <cell r="H638">
            <v>178948822</v>
          </cell>
          <cell r="I638">
            <v>178948822</v>
          </cell>
          <cell r="J638">
            <v>163097218.83000001</v>
          </cell>
          <cell r="K638">
            <v>163097218.83000001</v>
          </cell>
          <cell r="L638">
            <v>140825928.83000001</v>
          </cell>
          <cell r="M638">
            <v>140825928.83000001</v>
          </cell>
        </row>
        <row r="639">
          <cell r="A639" t="str">
            <v>D350202000503502002</v>
          </cell>
          <cell r="B639" t="str">
            <v>DOCUMENTOS DE LINEAMIENTOS TÉCNICOS</v>
          </cell>
          <cell r="C639">
            <v>78244024</v>
          </cell>
          <cell r="D639">
            <v>0</v>
          </cell>
          <cell r="E639">
            <v>78244024</v>
          </cell>
          <cell r="F639">
            <v>17107000</v>
          </cell>
          <cell r="G639">
            <v>17107000</v>
          </cell>
          <cell r="H639">
            <v>17107000</v>
          </cell>
          <cell r="I639">
            <v>17107000</v>
          </cell>
          <cell r="J639">
            <v>3274000</v>
          </cell>
          <cell r="K639">
            <v>3274000</v>
          </cell>
          <cell r="L639">
            <v>3274000</v>
          </cell>
          <cell r="M639">
            <v>3274000</v>
          </cell>
        </row>
        <row r="640">
          <cell r="A640" t="str">
            <v>D35020200050350200201</v>
          </cell>
          <cell r="B640" t="str">
            <v>PRESTAR SERVICIOS DE APOYO ADMINISTRATIVO AL PROYECTO</v>
          </cell>
          <cell r="C640">
            <v>54563056</v>
          </cell>
          <cell r="D640">
            <v>0</v>
          </cell>
          <cell r="E640">
            <v>54563056</v>
          </cell>
          <cell r="F640">
            <v>16854000</v>
          </cell>
          <cell r="G640">
            <v>16854000</v>
          </cell>
          <cell r="H640">
            <v>16854000</v>
          </cell>
          <cell r="I640">
            <v>16854000</v>
          </cell>
          <cell r="J640">
            <v>3274000</v>
          </cell>
          <cell r="K640">
            <v>3274000</v>
          </cell>
          <cell r="L640">
            <v>3274000</v>
          </cell>
          <cell r="M640">
            <v>3274000</v>
          </cell>
        </row>
        <row r="641">
          <cell r="A641" t="str">
            <v>D35020200050350200201020202</v>
          </cell>
          <cell r="B641" t="str">
            <v>ADQUISICIÓN DE SERVICIOS</v>
          </cell>
          <cell r="C641">
            <v>54563056</v>
          </cell>
          <cell r="D641">
            <v>0</v>
          </cell>
          <cell r="E641">
            <v>54563056</v>
          </cell>
          <cell r="F641">
            <v>16854000</v>
          </cell>
          <cell r="G641">
            <v>16854000</v>
          </cell>
          <cell r="H641">
            <v>16854000</v>
          </cell>
          <cell r="I641">
            <v>16854000</v>
          </cell>
          <cell r="J641">
            <v>3274000</v>
          </cell>
          <cell r="K641">
            <v>3274000</v>
          </cell>
          <cell r="L641">
            <v>3274000</v>
          </cell>
          <cell r="M641">
            <v>3274000</v>
          </cell>
        </row>
        <row r="642">
          <cell r="A642" t="str">
            <v>D35020200050350200201020202008</v>
          </cell>
          <cell r="B642" t="str">
            <v>SERVICIOS PRESTADOS A LAS EMPRESAS Y SERVICIOS DE PRODUCCIÓN</v>
          </cell>
          <cell r="C642">
            <v>54563056</v>
          </cell>
          <cell r="D642">
            <v>0</v>
          </cell>
          <cell r="E642">
            <v>54563056</v>
          </cell>
          <cell r="F642">
            <v>16854000</v>
          </cell>
          <cell r="G642">
            <v>16854000</v>
          </cell>
          <cell r="H642">
            <v>16854000</v>
          </cell>
          <cell r="I642">
            <v>16854000</v>
          </cell>
          <cell r="J642">
            <v>3274000</v>
          </cell>
          <cell r="K642">
            <v>3274000</v>
          </cell>
          <cell r="L642">
            <v>3274000</v>
          </cell>
          <cell r="M642">
            <v>3274000</v>
          </cell>
        </row>
        <row r="643">
          <cell r="A643" t="str">
            <v>D35020200050350200201020202008003</v>
          </cell>
          <cell r="B643" t="str">
            <v>OTROS SERVICIOS PROFESIONALES, CIENTÍFICOS Y TÉCNICOS</v>
          </cell>
          <cell r="C643">
            <v>54563056</v>
          </cell>
          <cell r="D643">
            <v>0</v>
          </cell>
          <cell r="E643">
            <v>54563056</v>
          </cell>
          <cell r="F643">
            <v>16854000</v>
          </cell>
          <cell r="G643">
            <v>16854000</v>
          </cell>
          <cell r="H643">
            <v>16854000</v>
          </cell>
          <cell r="I643">
            <v>16854000</v>
          </cell>
          <cell r="J643">
            <v>3274000</v>
          </cell>
          <cell r="K643">
            <v>3274000</v>
          </cell>
          <cell r="L643">
            <v>3274000</v>
          </cell>
          <cell r="M643">
            <v>3274000</v>
          </cell>
        </row>
        <row r="644">
          <cell r="A644" t="str">
            <v>D3502020005035020020102020200800301</v>
          </cell>
          <cell r="B644" t="str">
            <v>SERVICIOS DE CONSULTORÍA EN ADMINISTRACIÓN Y SERVICIOS DE GESTIÓN; SERVICIOS DE TECNOLOGÍA DE LA INFORMACIÓN</v>
          </cell>
          <cell r="C644">
            <v>54563056</v>
          </cell>
          <cell r="D644">
            <v>0</v>
          </cell>
          <cell r="E644">
            <v>54563056</v>
          </cell>
          <cell r="F644">
            <v>16854000</v>
          </cell>
          <cell r="G644">
            <v>16854000</v>
          </cell>
          <cell r="H644">
            <v>16854000</v>
          </cell>
          <cell r="I644">
            <v>16854000</v>
          </cell>
          <cell r="J644">
            <v>3274000</v>
          </cell>
          <cell r="K644">
            <v>3274000</v>
          </cell>
          <cell r="L644">
            <v>3274000</v>
          </cell>
          <cell r="M644">
            <v>3274000</v>
          </cell>
        </row>
        <row r="645">
          <cell r="A645" t="str">
            <v>D35020200050350200202</v>
          </cell>
          <cell r="B645" t="str">
            <v>REALIZAR PROCESOS DE SEGUIMIENTO LOGÍSTICO Y OPERATIVO</v>
          </cell>
          <cell r="C645">
            <v>23680968</v>
          </cell>
          <cell r="D645">
            <v>0</v>
          </cell>
          <cell r="E645">
            <v>23680968</v>
          </cell>
          <cell r="F645">
            <v>253000</v>
          </cell>
          <cell r="G645">
            <v>253000</v>
          </cell>
          <cell r="H645">
            <v>253000</v>
          </cell>
          <cell r="I645">
            <v>253000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D35020200050350200202020201</v>
          </cell>
          <cell r="B646" t="str">
            <v>MATERIALES Y SUMINISTROS</v>
          </cell>
          <cell r="C646">
            <v>1000000</v>
          </cell>
          <cell r="D646">
            <v>0</v>
          </cell>
          <cell r="E646">
            <v>1000000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D35020200050350200202020201003</v>
          </cell>
          <cell r="B647" t="str">
            <v>OTROS BIENES TRANSPORTABLES (EXCEPTO PRODUCTOS METÁLICOS, MAQUINARIA Y EQUIPO)</v>
          </cell>
          <cell r="C647">
            <v>1000000</v>
          </cell>
          <cell r="D647">
            <v>0</v>
          </cell>
          <cell r="E647">
            <v>1000000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D35020200050350200202020201003002</v>
          </cell>
          <cell r="B648" t="str">
            <v>PASTA O PULPA, PAPEL Y PRODUCTOS DE PAPEL; IMPRESOS Y ARTÍCULOS RELACIONADOS</v>
          </cell>
          <cell r="C648">
            <v>1000000</v>
          </cell>
          <cell r="D648">
            <v>0</v>
          </cell>
          <cell r="E648">
            <v>1000000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D3502020005035020020202020100300201</v>
          </cell>
          <cell r="B649" t="str">
            <v>PASTA DE PAPEL, PAPEL Y CARTÓN</v>
          </cell>
          <cell r="C649">
            <v>1000000</v>
          </cell>
          <cell r="D649">
            <v>0</v>
          </cell>
          <cell r="E649">
            <v>1000000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D35020200050350200202020202</v>
          </cell>
          <cell r="B650" t="str">
            <v>ADQUISICIÓN DE SERVICIOS</v>
          </cell>
          <cell r="C650">
            <v>22680968</v>
          </cell>
          <cell r="D650">
            <v>0</v>
          </cell>
          <cell r="E650">
            <v>22680968</v>
          </cell>
          <cell r="F650">
            <v>253000</v>
          </cell>
          <cell r="G650">
            <v>253000</v>
          </cell>
          <cell r="H650">
            <v>253000</v>
          </cell>
          <cell r="I650">
            <v>253000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A651" t="str">
            <v>D35020200050350200202020202008</v>
          </cell>
          <cell r="B651" t="str">
            <v>SERVICIOS PRESTADOS A LAS EMPRESAS Y SERVICIOS DE PRODUCCIÓN</v>
          </cell>
          <cell r="C651">
            <v>22680968</v>
          </cell>
          <cell r="D651">
            <v>0</v>
          </cell>
          <cell r="E651">
            <v>22680968</v>
          </cell>
          <cell r="F651">
            <v>253000</v>
          </cell>
          <cell r="G651">
            <v>253000</v>
          </cell>
          <cell r="H651">
            <v>253000</v>
          </cell>
          <cell r="I651">
            <v>253000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D35020200050350200202020202008003</v>
          </cell>
          <cell r="B652" t="str">
            <v>OTROS SERVICIOS PROFESIONALES, CIENTÍFICOS Y TÉCNICOS</v>
          </cell>
          <cell r="C652">
            <v>22427968</v>
          </cell>
          <cell r="D652">
            <v>0</v>
          </cell>
          <cell r="E652">
            <v>22427968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A653" t="str">
            <v>D3502020005035020020202020200800301</v>
          </cell>
          <cell r="B653" t="str">
            <v>SERVICIOS DE CONSULTORÍA EN ADMINISTRACIÓN Y SERVICIOS DE GESTIÓN; SERVICIOS DE TECNOLOGÍA DE LA INFORMACIÓN</v>
          </cell>
          <cell r="C653">
            <v>22427968</v>
          </cell>
          <cell r="D653">
            <v>0</v>
          </cell>
          <cell r="E653">
            <v>22427968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A654" t="str">
            <v>D35020200050350200202020202008005</v>
          </cell>
          <cell r="B654" t="str">
            <v>SERVICIOS DE SOPORTE</v>
          </cell>
          <cell r="C654">
            <v>253000</v>
          </cell>
          <cell r="D654">
            <v>0</v>
          </cell>
          <cell r="E654">
            <v>253000</v>
          </cell>
          <cell r="F654">
            <v>253000</v>
          </cell>
          <cell r="G654">
            <v>253000</v>
          </cell>
          <cell r="H654">
            <v>253000</v>
          </cell>
          <cell r="I654">
            <v>253000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A655" t="str">
            <v>D3502020005035020020202020200800509</v>
          </cell>
          <cell r="B655" t="str">
            <v>OTROS SERVICIOS AUXILIARES</v>
          </cell>
          <cell r="C655">
            <v>253000</v>
          </cell>
          <cell r="D655">
            <v>0</v>
          </cell>
          <cell r="E655">
            <v>253000</v>
          </cell>
          <cell r="F655">
            <v>253000</v>
          </cell>
          <cell r="G655">
            <v>253000</v>
          </cell>
          <cell r="H655">
            <v>253000</v>
          </cell>
          <cell r="I655">
            <v>253000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A656" t="str">
            <v>D350202000503502022</v>
          </cell>
          <cell r="B656" t="str">
            <v>SERVICIO DE ASISTENCIA TÉCNICA A LAS MIPYMES PARA EL ACCESO A NUEVOS MERCADOS</v>
          </cell>
          <cell r="C656">
            <v>405378697</v>
          </cell>
          <cell r="D656">
            <v>0</v>
          </cell>
          <cell r="E656">
            <v>405378697</v>
          </cell>
          <cell r="F656">
            <v>62410831</v>
          </cell>
          <cell r="G656">
            <v>62410831</v>
          </cell>
          <cell r="H656">
            <v>62410831</v>
          </cell>
          <cell r="I656">
            <v>62410831</v>
          </cell>
          <cell r="J656">
            <v>62144030.829999998</v>
          </cell>
          <cell r="K656">
            <v>62144030.829999998</v>
          </cell>
          <cell r="L656">
            <v>43019408.829999998</v>
          </cell>
          <cell r="M656">
            <v>43019408.829999998</v>
          </cell>
        </row>
        <row r="657">
          <cell r="A657" t="str">
            <v>D35020200050350202201</v>
          </cell>
          <cell r="B657" t="str">
            <v>ORGANIZAR LA PRESENCIA DE ARTESANOS EN EVENTOS FERIALES</v>
          </cell>
          <cell r="C657">
            <v>323428072</v>
          </cell>
          <cell r="D657">
            <v>0</v>
          </cell>
          <cell r="E657">
            <v>323428072</v>
          </cell>
          <cell r="F657">
            <v>49476569</v>
          </cell>
          <cell r="G657">
            <v>49476569</v>
          </cell>
          <cell r="H657">
            <v>49476569</v>
          </cell>
          <cell r="I657">
            <v>49476569</v>
          </cell>
          <cell r="J657">
            <v>49356568.829999998</v>
          </cell>
          <cell r="K657">
            <v>49356568.829999998</v>
          </cell>
          <cell r="L657">
            <v>36786568.829999998</v>
          </cell>
          <cell r="M657">
            <v>36786568.829999998</v>
          </cell>
        </row>
        <row r="658">
          <cell r="A658" t="str">
            <v>D35020200050350202201020201</v>
          </cell>
          <cell r="B658" t="str">
            <v>MATERIALES Y SUMINISTROS</v>
          </cell>
          <cell r="C658">
            <v>13570000</v>
          </cell>
          <cell r="D658">
            <v>0</v>
          </cell>
          <cell r="E658">
            <v>13570000</v>
          </cell>
          <cell r="F658">
            <v>12570000</v>
          </cell>
          <cell r="G658">
            <v>12570000</v>
          </cell>
          <cell r="H658">
            <v>12570000</v>
          </cell>
          <cell r="I658">
            <v>12570000</v>
          </cell>
          <cell r="J658">
            <v>12570000</v>
          </cell>
          <cell r="K658">
            <v>12570000</v>
          </cell>
          <cell r="L658">
            <v>0</v>
          </cell>
          <cell r="M658">
            <v>0</v>
          </cell>
        </row>
        <row r="659">
          <cell r="A659" t="str">
            <v>D35020200050350202201020201002</v>
          </cell>
          <cell r="B659" t="str">
            <v>PRODUCTOS ALIMENTICIOS, BEBIDAS Y TABACO; TEXTILES, PRENDAS DE VESTIR Y PRODUCTOS DE CUERO</v>
          </cell>
          <cell r="C659">
            <v>12570000</v>
          </cell>
          <cell r="D659">
            <v>0</v>
          </cell>
          <cell r="E659">
            <v>12570000</v>
          </cell>
          <cell r="F659">
            <v>12570000</v>
          </cell>
          <cell r="G659">
            <v>12570000</v>
          </cell>
          <cell r="H659">
            <v>12570000</v>
          </cell>
          <cell r="I659">
            <v>12570000</v>
          </cell>
          <cell r="J659">
            <v>12570000</v>
          </cell>
          <cell r="K659">
            <v>12570000</v>
          </cell>
          <cell r="L659">
            <v>0</v>
          </cell>
          <cell r="M659">
            <v>0</v>
          </cell>
        </row>
        <row r="660">
          <cell r="A660" t="str">
            <v>D35020200050350202201020201002007</v>
          </cell>
          <cell r="B660" t="str">
            <v>ARTÍCULOS TEXTILES (EXCEPTO PRENDAS DE VESTIR)</v>
          </cell>
          <cell r="C660">
            <v>12570000</v>
          </cell>
          <cell r="D660">
            <v>0</v>
          </cell>
          <cell r="E660">
            <v>12570000</v>
          </cell>
          <cell r="F660">
            <v>12570000</v>
          </cell>
          <cell r="G660">
            <v>12570000</v>
          </cell>
          <cell r="H660">
            <v>12570000</v>
          </cell>
          <cell r="I660">
            <v>12570000</v>
          </cell>
          <cell r="J660">
            <v>12570000</v>
          </cell>
          <cell r="K660">
            <v>12570000</v>
          </cell>
          <cell r="L660">
            <v>0</v>
          </cell>
          <cell r="M660">
            <v>0</v>
          </cell>
        </row>
        <row r="661">
          <cell r="A661" t="str">
            <v>D35020200050350202201020201003</v>
          </cell>
          <cell r="B661" t="str">
            <v>OTROS BIENES TRANSPORTABLES (EXCEPTO PRODUCTOS METÁLICOS, MAQUINARIA Y EQUIPO)</v>
          </cell>
          <cell r="C661">
            <v>1000000</v>
          </cell>
          <cell r="D661">
            <v>0</v>
          </cell>
          <cell r="E661">
            <v>1000000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A662" t="str">
            <v>D35020200050350202201020201003002</v>
          </cell>
          <cell r="B662" t="str">
            <v>PASTA O PULPA, PAPEL Y PRODUCTOS DE PAPEL; IMPRESOS Y ARTÍCULOS RELACIONADOS</v>
          </cell>
          <cell r="C662">
            <v>1000000</v>
          </cell>
          <cell r="D662">
            <v>0</v>
          </cell>
          <cell r="E662">
            <v>1000000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A663" t="str">
            <v>D3502020005035020220102020100300201</v>
          </cell>
          <cell r="B663" t="str">
            <v>PASTA DE PAPEL, PAPEL Y CARTÓN</v>
          </cell>
          <cell r="C663">
            <v>1000000</v>
          </cell>
          <cell r="D663">
            <v>0</v>
          </cell>
          <cell r="E663">
            <v>1000000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D35020200050350202201020202</v>
          </cell>
          <cell r="B664" t="str">
            <v>ADQUISICIÓN DE SERVICIOS</v>
          </cell>
          <cell r="C664">
            <v>309858072</v>
          </cell>
          <cell r="D664">
            <v>0</v>
          </cell>
          <cell r="E664">
            <v>309858072</v>
          </cell>
          <cell r="F664">
            <v>36906569</v>
          </cell>
          <cell r="G664">
            <v>36906569</v>
          </cell>
          <cell r="H664">
            <v>36906569</v>
          </cell>
          <cell r="I664">
            <v>36906569</v>
          </cell>
          <cell r="J664">
            <v>36786568.829999998</v>
          </cell>
          <cell r="K664">
            <v>36786568.829999998</v>
          </cell>
          <cell r="L664">
            <v>36786568.829999998</v>
          </cell>
          <cell r="M664">
            <v>36786568.829999998</v>
          </cell>
        </row>
        <row r="665">
          <cell r="A665" t="str">
            <v>D35020200050350202201020202005</v>
          </cell>
          <cell r="B665" t="str">
            <v>SERVICIOS DE LA CONSTRUCCIÓN</v>
          </cell>
          <cell r="C665">
            <v>113842774</v>
          </cell>
          <cell r="D665">
            <v>0</v>
          </cell>
          <cell r="E665">
            <v>113842774</v>
          </cell>
          <cell r="F665">
            <v>25911430</v>
          </cell>
          <cell r="G665">
            <v>25911430</v>
          </cell>
          <cell r="H665">
            <v>25911430</v>
          </cell>
          <cell r="I665">
            <v>25911430</v>
          </cell>
          <cell r="J665">
            <v>25911430</v>
          </cell>
          <cell r="K665">
            <v>25911430</v>
          </cell>
          <cell r="L665">
            <v>25911430</v>
          </cell>
          <cell r="M665">
            <v>25911430</v>
          </cell>
        </row>
        <row r="666">
          <cell r="A666" t="str">
            <v>D35020200050350202201020202005004</v>
          </cell>
          <cell r="B666" t="str">
            <v>SERVICIOS DE CONSTRUCCIÓN</v>
          </cell>
          <cell r="C666">
            <v>113842774</v>
          </cell>
          <cell r="D666">
            <v>0</v>
          </cell>
          <cell r="E666">
            <v>113842774</v>
          </cell>
          <cell r="F666">
            <v>25911430</v>
          </cell>
          <cell r="G666">
            <v>25911430</v>
          </cell>
          <cell r="H666">
            <v>25911430</v>
          </cell>
          <cell r="I666">
            <v>25911430</v>
          </cell>
          <cell r="J666">
            <v>25911430</v>
          </cell>
          <cell r="K666">
            <v>25911430</v>
          </cell>
          <cell r="L666">
            <v>25911430</v>
          </cell>
          <cell r="M666">
            <v>25911430</v>
          </cell>
        </row>
        <row r="667">
          <cell r="A667" t="str">
            <v>D3502020005035020220102020200500404</v>
          </cell>
          <cell r="B667" t="str">
            <v>MONTAJE Y ERECCIÓN DE CONSTRUCCIONES PREFABRICADAS</v>
          </cell>
          <cell r="C667">
            <v>113842774</v>
          </cell>
          <cell r="D667">
            <v>0</v>
          </cell>
          <cell r="E667">
            <v>113842774</v>
          </cell>
          <cell r="F667">
            <v>25911430</v>
          </cell>
          <cell r="G667">
            <v>25911430</v>
          </cell>
          <cell r="H667">
            <v>25911430</v>
          </cell>
          <cell r="I667">
            <v>25911430</v>
          </cell>
          <cell r="J667">
            <v>25911430</v>
          </cell>
          <cell r="K667">
            <v>25911430</v>
          </cell>
          <cell r="L667">
            <v>25911430</v>
          </cell>
          <cell r="M667">
            <v>25911430</v>
          </cell>
        </row>
        <row r="668">
          <cell r="A668" t="str">
            <v>D35020200050350202201020202006</v>
          </cell>
          <cell r="B668" t="str">
            <v>SERVICIOS DE ALOJAMIENTO; SERVICIOS DE SUMINISTRO DE COMIDAS Y BEBIDAS; SERVICIOS DE TRANSPORTE; Y SERVICIOS DE DISTRIBUCIÓN DE ELECTRICIDAD, GAS Y AGUA</v>
          </cell>
          <cell r="C668">
            <v>48000000</v>
          </cell>
          <cell r="D668">
            <v>0</v>
          </cell>
          <cell r="E668">
            <v>48000000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A669" t="str">
            <v>D35020200050350202201020202006004</v>
          </cell>
          <cell r="B669" t="str">
            <v>SERVICIOS DE TRANSPORTE DE PASAJEROS</v>
          </cell>
          <cell r="C669">
            <v>30000000</v>
          </cell>
          <cell r="D669">
            <v>0</v>
          </cell>
          <cell r="E669">
            <v>30000000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>D35020200050350202201020202006005</v>
          </cell>
          <cell r="B670" t="str">
            <v>SERVICIOS DE TRANSPORTE DE CARGA</v>
          </cell>
          <cell r="C670">
            <v>18000000</v>
          </cell>
          <cell r="D670">
            <v>0</v>
          </cell>
          <cell r="E670">
            <v>18000000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D3502020005035020220102020200600501</v>
          </cell>
          <cell r="B671" t="str">
            <v>SERVICIOS DE TRANSPORTE DE CARGA POR VÍA TERRESTRE</v>
          </cell>
          <cell r="C671">
            <v>18000000</v>
          </cell>
          <cell r="D671">
            <v>0</v>
          </cell>
          <cell r="E671">
            <v>18000000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A672" t="str">
            <v>D35020200050350202201020202008</v>
          </cell>
          <cell r="B672" t="str">
            <v>SERVICIOS PRESTADOS A LAS EMPRESAS Y SERVICIOS DE PRODUCCIÓN</v>
          </cell>
          <cell r="C672">
            <v>144015298</v>
          </cell>
          <cell r="D672">
            <v>0</v>
          </cell>
          <cell r="E672">
            <v>144015298</v>
          </cell>
          <cell r="F672">
            <v>10995139</v>
          </cell>
          <cell r="G672">
            <v>10995139</v>
          </cell>
          <cell r="H672">
            <v>10995139</v>
          </cell>
          <cell r="I672">
            <v>10995139</v>
          </cell>
          <cell r="J672">
            <v>10875138.83</v>
          </cell>
          <cell r="K672">
            <v>10875138.83</v>
          </cell>
          <cell r="L672">
            <v>10875138.83</v>
          </cell>
          <cell r="M672">
            <v>10875138.83</v>
          </cell>
        </row>
        <row r="673">
          <cell r="A673" t="str">
            <v>D35020200050350202201020202008003</v>
          </cell>
          <cell r="B673" t="str">
            <v>OTROS SERVICIOS PROFESIONALES, CIENTÍFICOS Y TÉCNICOS</v>
          </cell>
          <cell r="C673">
            <v>22851000</v>
          </cell>
          <cell r="D673">
            <v>0</v>
          </cell>
          <cell r="E673">
            <v>22851000</v>
          </cell>
          <cell r="F673">
            <v>4851000</v>
          </cell>
          <cell r="G673">
            <v>4851000</v>
          </cell>
          <cell r="H673">
            <v>4851000</v>
          </cell>
          <cell r="I673">
            <v>4851000</v>
          </cell>
          <cell r="J673">
            <v>4851000</v>
          </cell>
          <cell r="K673">
            <v>4851000</v>
          </cell>
          <cell r="L673">
            <v>4851000</v>
          </cell>
          <cell r="M673">
            <v>4851000</v>
          </cell>
        </row>
        <row r="674">
          <cell r="A674" t="str">
            <v>D3502020005035020220102020200800301</v>
          </cell>
          <cell r="B674" t="str">
            <v>SERVICIOS DE CONSULTORÍA EN ADMINISTRACIÓN Y SERVICIOS DE GESTIÓN; SERVICIOS DE TECNOLOGÍA DE LA INFORMACIÓN</v>
          </cell>
          <cell r="C674">
            <v>22851000</v>
          </cell>
          <cell r="D674">
            <v>0</v>
          </cell>
          <cell r="E674">
            <v>22851000</v>
          </cell>
          <cell r="F674">
            <v>4851000</v>
          </cell>
          <cell r="G674">
            <v>4851000</v>
          </cell>
          <cell r="H674">
            <v>4851000</v>
          </cell>
          <cell r="I674">
            <v>4851000</v>
          </cell>
          <cell r="J674">
            <v>4851000</v>
          </cell>
          <cell r="K674">
            <v>4851000</v>
          </cell>
          <cell r="L674">
            <v>4851000</v>
          </cell>
          <cell r="M674">
            <v>4851000</v>
          </cell>
        </row>
        <row r="675">
          <cell r="A675" t="str">
            <v>D35020200050350202201020202008005</v>
          </cell>
          <cell r="B675" t="str">
            <v>SERVICIOS DE SOPORTE</v>
          </cell>
          <cell r="C675">
            <v>121164298</v>
          </cell>
          <cell r="D675">
            <v>0</v>
          </cell>
          <cell r="E675">
            <v>121164298</v>
          </cell>
          <cell r="F675">
            <v>6144139</v>
          </cell>
          <cell r="G675">
            <v>6144139</v>
          </cell>
          <cell r="H675">
            <v>6144139</v>
          </cell>
          <cell r="I675">
            <v>6144139</v>
          </cell>
          <cell r="J675">
            <v>6024138.8300000001</v>
          </cell>
          <cell r="K675">
            <v>6024138.8300000001</v>
          </cell>
          <cell r="L675">
            <v>6024138.8300000001</v>
          </cell>
          <cell r="M675">
            <v>6024138.8300000001</v>
          </cell>
        </row>
        <row r="676">
          <cell r="A676" t="str">
            <v>D3502020005035020220102020200800509</v>
          </cell>
          <cell r="B676" t="str">
            <v>OTROS SERVICIOS AUXILIARES</v>
          </cell>
          <cell r="C676">
            <v>121164298</v>
          </cell>
          <cell r="D676">
            <v>0</v>
          </cell>
          <cell r="E676">
            <v>121164298</v>
          </cell>
          <cell r="F676">
            <v>6144139</v>
          </cell>
          <cell r="G676">
            <v>6144139</v>
          </cell>
          <cell r="H676">
            <v>6144139</v>
          </cell>
          <cell r="I676">
            <v>6144139</v>
          </cell>
          <cell r="J676">
            <v>6024138.8300000001</v>
          </cell>
          <cell r="K676">
            <v>6024138.8300000001</v>
          </cell>
          <cell r="L676">
            <v>6024138.8300000001</v>
          </cell>
          <cell r="M676">
            <v>6024138.8300000001</v>
          </cell>
        </row>
        <row r="677">
          <cell r="A677" t="str">
            <v>D35020200050350202201020202010</v>
          </cell>
          <cell r="B677" t="str">
            <v>VIÁTICOS DE LOS FUNCIONARIOS EN COMISIÓN</v>
          </cell>
          <cell r="C677">
            <v>4000000</v>
          </cell>
          <cell r="D677">
            <v>0</v>
          </cell>
          <cell r="E677">
            <v>4000000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D35020200050350202202</v>
          </cell>
          <cell r="B678" t="str">
            <v>PRESTAR SERVICIOS DE APOYO LOGÍSTICO DE TRANSPORTE</v>
          </cell>
          <cell r="C678">
            <v>33709584</v>
          </cell>
          <cell r="D678">
            <v>0</v>
          </cell>
          <cell r="E678">
            <v>33709584</v>
          </cell>
          <cell r="F678">
            <v>12144262</v>
          </cell>
          <cell r="G678">
            <v>12144262</v>
          </cell>
          <cell r="H678">
            <v>12144262</v>
          </cell>
          <cell r="I678">
            <v>12144262</v>
          </cell>
          <cell r="J678">
            <v>11997462</v>
          </cell>
          <cell r="K678">
            <v>11997462</v>
          </cell>
          <cell r="L678">
            <v>5442840</v>
          </cell>
          <cell r="M678">
            <v>5442840</v>
          </cell>
        </row>
        <row r="679">
          <cell r="A679" t="str">
            <v>D35020200050350202202020202</v>
          </cell>
          <cell r="B679" t="str">
            <v>ADQUISICIÓN DE SERVICIOS</v>
          </cell>
          <cell r="C679">
            <v>33709584</v>
          </cell>
          <cell r="D679">
            <v>0</v>
          </cell>
          <cell r="E679">
            <v>33709584</v>
          </cell>
          <cell r="F679">
            <v>12144262</v>
          </cell>
          <cell r="G679">
            <v>12144262</v>
          </cell>
          <cell r="H679">
            <v>12144262</v>
          </cell>
          <cell r="I679">
            <v>12144262</v>
          </cell>
          <cell r="J679">
            <v>11997462</v>
          </cell>
          <cell r="K679">
            <v>11997462</v>
          </cell>
          <cell r="L679">
            <v>5442840</v>
          </cell>
          <cell r="M679">
            <v>5442840</v>
          </cell>
        </row>
        <row r="680">
          <cell r="A680" t="str">
            <v>D35020200050350202202020202006</v>
          </cell>
          <cell r="B680" t="str">
            <v>SERVICIOS DE ALOJAMIENTO; SERVICIOS DE SUMINISTRO DE COMIDAS Y BEBIDAS; SERVICIOS DE TRANSPORTE; Y SERVICIOS DE DISTRIBUCIÓN DE ELECTRICIDAD, GAS Y AGUA</v>
          </cell>
          <cell r="C680">
            <v>33709584</v>
          </cell>
          <cell r="D680">
            <v>0</v>
          </cell>
          <cell r="E680">
            <v>33709584</v>
          </cell>
          <cell r="F680">
            <v>12144262</v>
          </cell>
          <cell r="G680">
            <v>12144262</v>
          </cell>
          <cell r="H680">
            <v>12144262</v>
          </cell>
          <cell r="I680">
            <v>12144262</v>
          </cell>
          <cell r="J680">
            <v>11997462</v>
          </cell>
          <cell r="K680">
            <v>11997462</v>
          </cell>
          <cell r="L680">
            <v>5442840</v>
          </cell>
          <cell r="M680">
            <v>5442840</v>
          </cell>
        </row>
        <row r="681">
          <cell r="A681" t="str">
            <v>D35020200050350202202020202006005</v>
          </cell>
          <cell r="B681" t="str">
            <v>SERVICIOS DE TRANSPORTE DE CARGA</v>
          </cell>
          <cell r="C681">
            <v>33709584</v>
          </cell>
          <cell r="D681">
            <v>0</v>
          </cell>
          <cell r="E681">
            <v>33709584</v>
          </cell>
          <cell r="F681">
            <v>12144262</v>
          </cell>
          <cell r="G681">
            <v>12144262</v>
          </cell>
          <cell r="H681">
            <v>12144262</v>
          </cell>
          <cell r="I681">
            <v>12144262</v>
          </cell>
          <cell r="J681">
            <v>11997462</v>
          </cell>
          <cell r="K681">
            <v>11997462</v>
          </cell>
          <cell r="L681">
            <v>5442840</v>
          </cell>
          <cell r="M681">
            <v>5442840</v>
          </cell>
        </row>
        <row r="682">
          <cell r="A682" t="str">
            <v>D3502020005035020220202020200600501</v>
          </cell>
          <cell r="B682" t="str">
            <v>SERVICIOS DE TRANSPORTE DE CARGA POR VÍA TERRESTRE</v>
          </cell>
          <cell r="C682">
            <v>33709584</v>
          </cell>
          <cell r="D682">
            <v>0</v>
          </cell>
          <cell r="E682">
            <v>33709584</v>
          </cell>
          <cell r="F682">
            <v>12144262</v>
          </cell>
          <cell r="G682">
            <v>12144262</v>
          </cell>
          <cell r="H682">
            <v>12144262</v>
          </cell>
          <cell r="I682">
            <v>12144262</v>
          </cell>
          <cell r="J682">
            <v>11997462</v>
          </cell>
          <cell r="K682">
            <v>11997462</v>
          </cell>
          <cell r="L682">
            <v>5442840</v>
          </cell>
          <cell r="M682">
            <v>5442840</v>
          </cell>
        </row>
        <row r="683">
          <cell r="A683" t="str">
            <v>D35020200050350202203</v>
          </cell>
          <cell r="B683" t="str">
            <v>MONTAR Y/O AFIANZAR PUNTOS DE VENTA Y/O CENTROS DE ACOPIO.</v>
          </cell>
          <cell r="C683">
            <v>48241041</v>
          </cell>
          <cell r="D683">
            <v>0</v>
          </cell>
          <cell r="E683">
            <v>48241041</v>
          </cell>
          <cell r="F683">
            <v>790000</v>
          </cell>
          <cell r="G683">
            <v>790000</v>
          </cell>
          <cell r="H683">
            <v>790000</v>
          </cell>
          <cell r="I683">
            <v>790000</v>
          </cell>
          <cell r="J683">
            <v>790000</v>
          </cell>
          <cell r="K683">
            <v>790000</v>
          </cell>
          <cell r="L683">
            <v>790000</v>
          </cell>
          <cell r="M683">
            <v>790000</v>
          </cell>
        </row>
        <row r="684">
          <cell r="A684" t="str">
            <v>D35020200050350202203020202</v>
          </cell>
          <cell r="B684" t="str">
            <v>ADQUISICIÓN DE SERVICIOS</v>
          </cell>
          <cell r="C684">
            <v>48241041</v>
          </cell>
          <cell r="D684">
            <v>0</v>
          </cell>
          <cell r="E684">
            <v>48241041</v>
          </cell>
          <cell r="F684">
            <v>790000</v>
          </cell>
          <cell r="G684">
            <v>790000</v>
          </cell>
          <cell r="H684">
            <v>790000</v>
          </cell>
          <cell r="I684">
            <v>790000</v>
          </cell>
          <cell r="J684">
            <v>790000</v>
          </cell>
          <cell r="K684">
            <v>790000</v>
          </cell>
          <cell r="L684">
            <v>790000</v>
          </cell>
          <cell r="M684">
            <v>790000</v>
          </cell>
        </row>
        <row r="685">
          <cell r="A685" t="str">
            <v>D35020200050350202203020202005</v>
          </cell>
          <cell r="B685" t="str">
            <v>SERVICIOS DE LA CONSTRUCCIÓN</v>
          </cell>
          <cell r="C685">
            <v>37151041</v>
          </cell>
          <cell r="D685">
            <v>0</v>
          </cell>
          <cell r="E685">
            <v>37151041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D35020200050350202203020202005004</v>
          </cell>
          <cell r="B686" t="str">
            <v>SERVICIOS DE CONSTRUCCIÓN</v>
          </cell>
          <cell r="C686">
            <v>37151041</v>
          </cell>
          <cell r="D686">
            <v>0</v>
          </cell>
          <cell r="E686">
            <v>37151041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A687" t="str">
            <v>D3502020005035020220302020200500404</v>
          </cell>
          <cell r="B687" t="str">
            <v>MONTAJE Y ERECCIÓN DE CONSTRUCCIONES PREFABRICADAS</v>
          </cell>
          <cell r="C687">
            <v>37151041</v>
          </cell>
          <cell r="D687">
            <v>0</v>
          </cell>
          <cell r="E687">
            <v>37151041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D35020200050350202203020202008</v>
          </cell>
          <cell r="B688" t="str">
            <v>SERVICIOS PRESTADOS A LAS EMPRESAS Y SERVICIOS DE PRODUCCIÓN</v>
          </cell>
          <cell r="C688">
            <v>11090000</v>
          </cell>
          <cell r="D688">
            <v>0</v>
          </cell>
          <cell r="E688">
            <v>11090000</v>
          </cell>
          <cell r="F688">
            <v>790000</v>
          </cell>
          <cell r="G688">
            <v>790000</v>
          </cell>
          <cell r="H688">
            <v>790000</v>
          </cell>
          <cell r="I688">
            <v>790000</v>
          </cell>
          <cell r="J688">
            <v>790000</v>
          </cell>
          <cell r="K688">
            <v>790000</v>
          </cell>
          <cell r="L688">
            <v>790000</v>
          </cell>
          <cell r="M688">
            <v>790000</v>
          </cell>
        </row>
        <row r="689">
          <cell r="A689" t="str">
            <v>D35020200050350202203020202008003</v>
          </cell>
          <cell r="B689" t="str">
            <v>OTROS SERVICIOS PROFESIONALES, CIENTÍFICOS Y TÉCNICOS</v>
          </cell>
          <cell r="C689">
            <v>11090000</v>
          </cell>
          <cell r="D689">
            <v>0</v>
          </cell>
          <cell r="E689">
            <v>11090000</v>
          </cell>
          <cell r="F689">
            <v>790000</v>
          </cell>
          <cell r="G689">
            <v>790000</v>
          </cell>
          <cell r="H689">
            <v>790000</v>
          </cell>
          <cell r="I689">
            <v>790000</v>
          </cell>
          <cell r="J689">
            <v>790000</v>
          </cell>
          <cell r="K689">
            <v>790000</v>
          </cell>
          <cell r="L689">
            <v>790000</v>
          </cell>
          <cell r="M689">
            <v>790000</v>
          </cell>
        </row>
        <row r="690">
          <cell r="A690" t="str">
            <v>D3502020005035020220302020200800307</v>
          </cell>
          <cell r="B690" t="str">
            <v>SERVICIOS DE INVESTIGACIÓN DE MERCADOS Y DE ENCUESTAS DE OPINIÓN PÚBLICA</v>
          </cell>
          <cell r="C690">
            <v>11090000</v>
          </cell>
          <cell r="D690">
            <v>0</v>
          </cell>
          <cell r="E690">
            <v>11090000</v>
          </cell>
          <cell r="F690">
            <v>790000</v>
          </cell>
          <cell r="G690">
            <v>790000</v>
          </cell>
          <cell r="H690">
            <v>790000</v>
          </cell>
          <cell r="I690">
            <v>790000</v>
          </cell>
          <cell r="J690">
            <v>790000</v>
          </cell>
          <cell r="K690">
            <v>790000</v>
          </cell>
          <cell r="L690">
            <v>790000</v>
          </cell>
          <cell r="M690">
            <v>790000</v>
          </cell>
        </row>
        <row r="691">
          <cell r="A691" t="str">
            <v>D350202000503502024</v>
          </cell>
          <cell r="B691" t="str">
            <v>SERVICIO DE ASISTENCIA TÉCNICA PARA LA ACTIVIDAD ARTESANAL</v>
          </cell>
          <cell r="C691">
            <v>893126420</v>
          </cell>
          <cell r="D691">
            <v>0</v>
          </cell>
          <cell r="E691">
            <v>893126420</v>
          </cell>
          <cell r="F691">
            <v>63587306</v>
          </cell>
          <cell r="G691">
            <v>63587306</v>
          </cell>
          <cell r="H691">
            <v>63587306</v>
          </cell>
          <cell r="I691">
            <v>63587306</v>
          </cell>
          <cell r="J691">
            <v>63580686</v>
          </cell>
          <cell r="K691">
            <v>63580686</v>
          </cell>
          <cell r="L691">
            <v>63261276</v>
          </cell>
          <cell r="M691">
            <v>63261276</v>
          </cell>
        </row>
        <row r="692">
          <cell r="A692" t="str">
            <v>D35020200050350202401</v>
          </cell>
          <cell r="B692" t="str">
            <v>BRINDAR ASISTENCIA TÉCNICA PARA EL MEJORAMIENTO DE PRODUCTOS Y GESTIÓN DE UNIDADES PRODUCTIVAS</v>
          </cell>
          <cell r="C692">
            <v>646066648</v>
          </cell>
          <cell r="D692">
            <v>0</v>
          </cell>
          <cell r="E692">
            <v>646066648</v>
          </cell>
          <cell r="F692">
            <v>15131000</v>
          </cell>
          <cell r="G692">
            <v>15131000</v>
          </cell>
          <cell r="H692">
            <v>15131000</v>
          </cell>
          <cell r="I692">
            <v>15131000</v>
          </cell>
          <cell r="J692">
            <v>15131000</v>
          </cell>
          <cell r="K692">
            <v>15131000</v>
          </cell>
          <cell r="L692">
            <v>15131000</v>
          </cell>
          <cell r="M692">
            <v>15131000</v>
          </cell>
        </row>
        <row r="693">
          <cell r="A693" t="str">
            <v>D35020200050350202401020202</v>
          </cell>
          <cell r="B693" t="str">
            <v>ADQUISICIÓN DE SERVICIOS</v>
          </cell>
          <cell r="C693">
            <v>646066648</v>
          </cell>
          <cell r="D693">
            <v>0</v>
          </cell>
          <cell r="E693">
            <v>646066648</v>
          </cell>
          <cell r="F693">
            <v>15131000</v>
          </cell>
          <cell r="G693">
            <v>15131000</v>
          </cell>
          <cell r="H693">
            <v>15131000</v>
          </cell>
          <cell r="I693">
            <v>15131000</v>
          </cell>
          <cell r="J693">
            <v>15131000</v>
          </cell>
          <cell r="K693">
            <v>15131000</v>
          </cell>
          <cell r="L693">
            <v>15131000</v>
          </cell>
          <cell r="M693">
            <v>15131000</v>
          </cell>
        </row>
        <row r="694">
          <cell r="A694" t="str">
            <v>D35020200050350202401020202006</v>
          </cell>
          <cell r="B694" t="str">
            <v>SERVICIOS DE ALOJAMIENTO; SERVICIOS DE SUMINISTRO DE COMIDAS Y BEBIDAS; SERVICIOS DE TRANSPORTE; Y SERVICIOS DE DISTRIBUCIÓN DE ELECTRICIDAD, GAS Y AGUA</v>
          </cell>
          <cell r="C694">
            <v>80000000</v>
          </cell>
          <cell r="D694">
            <v>0</v>
          </cell>
          <cell r="E694">
            <v>80000000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A695" t="str">
            <v>D35020200050350202401020202006004</v>
          </cell>
          <cell r="B695" t="str">
            <v>SERVICIOS DE TRANSPORTE DE PASAJEROS</v>
          </cell>
          <cell r="C695">
            <v>80000000</v>
          </cell>
          <cell r="D695">
            <v>0</v>
          </cell>
          <cell r="E695">
            <v>80000000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A696" t="str">
            <v>D35020200050350202401020202008</v>
          </cell>
          <cell r="B696" t="str">
            <v>SERVICIOS PRESTADOS A LAS EMPRESAS Y SERVICIOS DE PRODUCCIÓN</v>
          </cell>
          <cell r="C696">
            <v>563066648</v>
          </cell>
          <cell r="D696">
            <v>0</v>
          </cell>
          <cell r="E696">
            <v>563066648</v>
          </cell>
          <cell r="F696">
            <v>15131000</v>
          </cell>
          <cell r="G696">
            <v>15131000</v>
          </cell>
          <cell r="H696">
            <v>15131000</v>
          </cell>
          <cell r="I696">
            <v>15131000</v>
          </cell>
          <cell r="J696">
            <v>15131000</v>
          </cell>
          <cell r="K696">
            <v>15131000</v>
          </cell>
          <cell r="L696">
            <v>15131000</v>
          </cell>
          <cell r="M696">
            <v>15131000</v>
          </cell>
        </row>
        <row r="697">
          <cell r="A697" t="str">
            <v>D35020200050350202401020202008001</v>
          </cell>
          <cell r="B697" t="str">
            <v>SERVICIOS DE INVESTIGACIÓN Y DESARROLLO</v>
          </cell>
          <cell r="C697">
            <v>211076635</v>
          </cell>
          <cell r="D697">
            <v>0</v>
          </cell>
          <cell r="E697">
            <v>211076635</v>
          </cell>
          <cell r="F697">
            <v>3686000</v>
          </cell>
          <cell r="G697">
            <v>3686000</v>
          </cell>
          <cell r="H697">
            <v>3686000</v>
          </cell>
          <cell r="I697">
            <v>3686000</v>
          </cell>
          <cell r="J697">
            <v>3686000</v>
          </cell>
          <cell r="K697">
            <v>3686000</v>
          </cell>
          <cell r="L697">
            <v>3686000</v>
          </cell>
          <cell r="M697">
            <v>3686000</v>
          </cell>
        </row>
        <row r="698">
          <cell r="A698" t="str">
            <v>D3502020005035020240102020200800102</v>
          </cell>
          <cell r="B698" t="str">
            <v>SERVICIOS DE INVESTIGACIÓN Y DESARROLLO EXPERIMENTAL EN CIENCIAS SOCIALES Y HUMANIDADES</v>
          </cell>
          <cell r="C698">
            <v>211076635</v>
          </cell>
          <cell r="D698">
            <v>0</v>
          </cell>
          <cell r="E698">
            <v>211076635</v>
          </cell>
          <cell r="F698">
            <v>3686000</v>
          </cell>
          <cell r="G698">
            <v>3686000</v>
          </cell>
          <cell r="H698">
            <v>3686000</v>
          </cell>
          <cell r="I698">
            <v>3686000</v>
          </cell>
          <cell r="J698">
            <v>3686000</v>
          </cell>
          <cell r="K698">
            <v>3686000</v>
          </cell>
          <cell r="L698">
            <v>3686000</v>
          </cell>
          <cell r="M698">
            <v>3686000</v>
          </cell>
        </row>
        <row r="699">
          <cell r="A699" t="str">
            <v>D35020200050350202401020202008003</v>
          </cell>
          <cell r="B699" t="str">
            <v>OTROS SERVICIOS PROFESIONALES, CIENTÍFICOS Y TÉCNICOS</v>
          </cell>
          <cell r="C699">
            <v>315990013</v>
          </cell>
          <cell r="D699">
            <v>0</v>
          </cell>
          <cell r="E699">
            <v>315990013</v>
          </cell>
          <cell r="F699">
            <v>11445000</v>
          </cell>
          <cell r="G699">
            <v>11445000</v>
          </cell>
          <cell r="H699">
            <v>11445000</v>
          </cell>
          <cell r="I699">
            <v>11445000</v>
          </cell>
          <cell r="J699">
            <v>11445000</v>
          </cell>
          <cell r="K699">
            <v>11445000</v>
          </cell>
          <cell r="L699">
            <v>11445000</v>
          </cell>
          <cell r="M699">
            <v>11445000</v>
          </cell>
        </row>
        <row r="700">
          <cell r="A700" t="str">
            <v>D3502020005035020240102020200800301</v>
          </cell>
          <cell r="B700" t="str">
            <v>SERVICIOS DE CONSULTORÍA EN ADMINISTRACIÓN Y SERVICIOS DE GESTIÓN; SERVICIOS DE TECNOLOGÍA DE LA INFORMACIÓN</v>
          </cell>
          <cell r="C700">
            <v>17330000</v>
          </cell>
          <cell r="D700">
            <v>0</v>
          </cell>
          <cell r="E700">
            <v>17330000</v>
          </cell>
          <cell r="F700">
            <v>4660000</v>
          </cell>
          <cell r="G700">
            <v>4660000</v>
          </cell>
          <cell r="H700">
            <v>4660000</v>
          </cell>
          <cell r="I700">
            <v>4660000</v>
          </cell>
          <cell r="J700">
            <v>4660000</v>
          </cell>
          <cell r="K700">
            <v>4660000</v>
          </cell>
          <cell r="L700">
            <v>4660000</v>
          </cell>
          <cell r="M700">
            <v>4660000</v>
          </cell>
        </row>
        <row r="701">
          <cell r="A701" t="str">
            <v>D3502020005035020240102020200800307</v>
          </cell>
          <cell r="B701" t="str">
            <v>SERVICIOS DE INVESTIGACIÓN DE MERCADOS Y DE ENCUESTAS DE OPINIÓN PÚBLICA</v>
          </cell>
          <cell r="C701">
            <v>63943000</v>
          </cell>
          <cell r="D701">
            <v>0</v>
          </cell>
          <cell r="E701">
            <v>63943000</v>
          </cell>
          <cell r="F701">
            <v>3663000</v>
          </cell>
          <cell r="G701">
            <v>3663000</v>
          </cell>
          <cell r="H701">
            <v>3663000</v>
          </cell>
          <cell r="I701">
            <v>3663000</v>
          </cell>
          <cell r="J701">
            <v>3663000</v>
          </cell>
          <cell r="K701">
            <v>3663000</v>
          </cell>
          <cell r="L701">
            <v>3663000</v>
          </cell>
          <cell r="M701">
            <v>3663000</v>
          </cell>
        </row>
        <row r="702">
          <cell r="A702" t="str">
            <v>D3502020005035020240102020200800309</v>
          </cell>
          <cell r="B702" t="str">
            <v>OTROS SERVICIOS PROFESIONALES Y TÉCNICOS N.C.P.</v>
          </cell>
          <cell r="C702">
            <v>234717013</v>
          </cell>
          <cell r="D702">
            <v>0</v>
          </cell>
          <cell r="E702">
            <v>234717013</v>
          </cell>
          <cell r="F702">
            <v>3122000</v>
          </cell>
          <cell r="G702">
            <v>3122000</v>
          </cell>
          <cell r="H702">
            <v>3122000</v>
          </cell>
          <cell r="I702">
            <v>3122000</v>
          </cell>
          <cell r="J702">
            <v>3122000</v>
          </cell>
          <cell r="K702">
            <v>3122000</v>
          </cell>
          <cell r="L702">
            <v>3122000</v>
          </cell>
          <cell r="M702">
            <v>3122000</v>
          </cell>
        </row>
        <row r="703">
          <cell r="A703" t="str">
            <v>D35020200050350202401020202008005</v>
          </cell>
          <cell r="B703" t="str">
            <v>SERVICIOS DE SOPORTE</v>
          </cell>
          <cell r="C703">
            <v>36000000</v>
          </cell>
          <cell r="D703">
            <v>0</v>
          </cell>
          <cell r="E703">
            <v>36000000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 t="str">
            <v>D3502020005035020240102020200800509</v>
          </cell>
          <cell r="B704" t="str">
            <v>OTROS SERVICIOS AUXILIARES</v>
          </cell>
          <cell r="C704">
            <v>36000000</v>
          </cell>
          <cell r="D704">
            <v>0</v>
          </cell>
          <cell r="E704">
            <v>36000000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A705" t="str">
            <v>D35020200050350202401020202010</v>
          </cell>
          <cell r="B705" t="str">
            <v>VIÁTICOS DE LOS FUNCIONARIOS EN COMISIÓN</v>
          </cell>
          <cell r="C705">
            <v>3000000</v>
          </cell>
          <cell r="D705">
            <v>0</v>
          </cell>
          <cell r="E705">
            <v>3000000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 t="str">
            <v>D35020200050350202402</v>
          </cell>
          <cell r="B706" t="str">
            <v>ENTREGAR KITS DE UTENSILIOS, HERRAMIENTAS BÁSICAS Y MATERIAS PRIMAS EN LAS UNIDADES ARTESANALES PARA EL DESARROLLO DE SUS PRODUCTOS.</v>
          </cell>
          <cell r="C706">
            <v>247059772</v>
          </cell>
          <cell r="D706">
            <v>0</v>
          </cell>
          <cell r="E706">
            <v>247059772</v>
          </cell>
          <cell r="F706">
            <v>48456306</v>
          </cell>
          <cell r="G706">
            <v>48456306</v>
          </cell>
          <cell r="H706">
            <v>48456306</v>
          </cell>
          <cell r="I706">
            <v>48456306</v>
          </cell>
          <cell r="J706">
            <v>48449686</v>
          </cell>
          <cell r="K706">
            <v>48449686</v>
          </cell>
          <cell r="L706">
            <v>48130276</v>
          </cell>
          <cell r="M706">
            <v>48130276</v>
          </cell>
        </row>
        <row r="707">
          <cell r="A707" t="str">
            <v>D35020200050350202402020201</v>
          </cell>
          <cell r="B707" t="str">
            <v>MATERIALES Y SUMINISTROS</v>
          </cell>
          <cell r="C707">
            <v>238270362</v>
          </cell>
          <cell r="D707">
            <v>0</v>
          </cell>
          <cell r="E707">
            <v>238270362</v>
          </cell>
          <cell r="F707">
            <v>43666896</v>
          </cell>
          <cell r="G707">
            <v>43666896</v>
          </cell>
          <cell r="H707">
            <v>43666896</v>
          </cell>
          <cell r="I707">
            <v>43666896</v>
          </cell>
          <cell r="J707">
            <v>43660276</v>
          </cell>
          <cell r="K707">
            <v>43660276</v>
          </cell>
          <cell r="L707">
            <v>43660276</v>
          </cell>
          <cell r="M707">
            <v>43660276</v>
          </cell>
        </row>
        <row r="708">
          <cell r="A708" t="str">
            <v>D35020200050350202402020201000</v>
          </cell>
          <cell r="B708" t="str">
            <v>AGRICULTURA, SILVICULTURA Y PRODUCTOS DE LA PESCA</v>
          </cell>
          <cell r="C708">
            <v>50000000</v>
          </cell>
          <cell r="D708">
            <v>0</v>
          </cell>
          <cell r="E708">
            <v>50000000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D35020200050350202402020201000001</v>
          </cell>
          <cell r="B709" t="str">
            <v>PRODUCTOS DE LA AGRICULTURA Y LA HORTICULTURA</v>
          </cell>
          <cell r="C709">
            <v>50000000</v>
          </cell>
          <cell r="D709">
            <v>0</v>
          </cell>
          <cell r="E709">
            <v>50000000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A710" t="str">
            <v>D3502020005035020240202020100000103</v>
          </cell>
          <cell r="B710" t="str">
            <v>FRUTAS Y NUECES</v>
          </cell>
          <cell r="C710">
            <v>10000000</v>
          </cell>
          <cell r="D710">
            <v>0</v>
          </cell>
          <cell r="E710">
            <v>10000000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A711" t="str">
            <v>D3502020005035020240202020100000104</v>
          </cell>
          <cell r="B711" t="str">
            <v>SEMILLAS Y FRUTOS OLEAGINOSOS</v>
          </cell>
          <cell r="C711">
            <v>10000000</v>
          </cell>
          <cell r="D711">
            <v>0</v>
          </cell>
          <cell r="E711">
            <v>10000000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 t="str">
            <v>D3502020005035020240202020100000109</v>
          </cell>
          <cell r="B712" t="str">
            <v>PRODUCTOS DE FORRAJE, FIBRAS, PLANTAS VIVAS, FLORES Y CAPULLOS DE FLORES, TABACO EN RAMA Y CAUCHO NATURAL</v>
          </cell>
          <cell r="C712">
            <v>30000000</v>
          </cell>
          <cell r="D712">
            <v>0</v>
          </cell>
          <cell r="E712">
            <v>30000000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D35020200050350202402020201002</v>
          </cell>
          <cell r="B713" t="str">
            <v>PRODUCTOS ALIMENTICIOS, BEBIDAS Y TABACO; TEXTILES, PRENDAS DE VESTIR Y PRODUCTOS DE CUERO</v>
          </cell>
          <cell r="C713">
            <v>31810820</v>
          </cell>
          <cell r="D713">
            <v>0</v>
          </cell>
          <cell r="E713">
            <v>31810820</v>
          </cell>
          <cell r="F713">
            <v>1810820</v>
          </cell>
          <cell r="G713">
            <v>1810820</v>
          </cell>
          <cell r="H713">
            <v>1810820</v>
          </cell>
          <cell r="I713">
            <v>1810820</v>
          </cell>
          <cell r="J713">
            <v>1808100</v>
          </cell>
          <cell r="K713">
            <v>1808100</v>
          </cell>
          <cell r="L713">
            <v>1808100</v>
          </cell>
          <cell r="M713">
            <v>1808100</v>
          </cell>
        </row>
        <row r="714">
          <cell r="A714" t="str">
            <v>D35020200050350202402020201002006</v>
          </cell>
          <cell r="B714" t="str">
            <v>HILADOS E HILOS; TEJIDOS DE FIBRAS TEXTILES INCLUSO AFELPADOS</v>
          </cell>
          <cell r="C714">
            <v>30000000</v>
          </cell>
          <cell r="D714">
            <v>0</v>
          </cell>
          <cell r="E714">
            <v>30000000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A715" t="str">
            <v>D35020200050350202402020201002007</v>
          </cell>
          <cell r="B715" t="str">
            <v>ARTÍCULOS TEXTILES (EXCEPTO PRENDAS DE VESTIR)</v>
          </cell>
          <cell r="C715">
            <v>469820</v>
          </cell>
          <cell r="D715">
            <v>0</v>
          </cell>
          <cell r="E715">
            <v>469820</v>
          </cell>
          <cell r="F715">
            <v>469820</v>
          </cell>
          <cell r="G715">
            <v>469820</v>
          </cell>
          <cell r="H715">
            <v>469820</v>
          </cell>
          <cell r="I715">
            <v>469820</v>
          </cell>
          <cell r="J715">
            <v>467100</v>
          </cell>
          <cell r="K715">
            <v>467100</v>
          </cell>
          <cell r="L715">
            <v>467100</v>
          </cell>
          <cell r="M715">
            <v>467100</v>
          </cell>
        </row>
        <row r="716">
          <cell r="A716" t="str">
            <v>D35020200050350202402020201002009</v>
          </cell>
          <cell r="B716" t="str">
            <v>CUERO Y PRODUCTOS DE CUERO; CALZADO</v>
          </cell>
          <cell r="C716">
            <v>1341000</v>
          </cell>
          <cell r="D716">
            <v>0</v>
          </cell>
          <cell r="E716">
            <v>1341000</v>
          </cell>
          <cell r="F716">
            <v>1341000</v>
          </cell>
          <cell r="G716">
            <v>1341000</v>
          </cell>
          <cell r="H716">
            <v>1341000</v>
          </cell>
          <cell r="I716">
            <v>1341000</v>
          </cell>
          <cell r="J716">
            <v>1341000</v>
          </cell>
          <cell r="K716">
            <v>1341000</v>
          </cell>
          <cell r="L716">
            <v>1341000</v>
          </cell>
          <cell r="M716">
            <v>1341000</v>
          </cell>
        </row>
        <row r="717">
          <cell r="A717" t="str">
            <v>D35020200050350202402020201003</v>
          </cell>
          <cell r="B717" t="str">
            <v>OTROS BIENES TRANSPORTABLES (EXCEPTO PRODUCTOS METÁLICOS, MAQUINARIA Y EQUIPO)</v>
          </cell>
          <cell r="C717">
            <v>82722700</v>
          </cell>
          <cell r="D717">
            <v>0</v>
          </cell>
          <cell r="E717">
            <v>82722700</v>
          </cell>
          <cell r="F717">
            <v>2722700</v>
          </cell>
          <cell r="G717">
            <v>2722700</v>
          </cell>
          <cell r="H717">
            <v>2722700</v>
          </cell>
          <cell r="I717">
            <v>2722700</v>
          </cell>
          <cell r="J717">
            <v>2718800</v>
          </cell>
          <cell r="K717">
            <v>2718800</v>
          </cell>
          <cell r="L717">
            <v>2718800</v>
          </cell>
          <cell r="M717">
            <v>2718800</v>
          </cell>
        </row>
        <row r="718">
          <cell r="A718" t="str">
            <v>D35020200050350202402020201003005</v>
          </cell>
          <cell r="B718" t="str">
            <v>OTROS PRODUCTOS QUÍMICOS; FIBRAS ARTIFICIALES (O FIBRAS INDUSTRIALES HECHAS POR EL HOMBRE)</v>
          </cell>
          <cell r="C718">
            <v>287000</v>
          </cell>
          <cell r="D718">
            <v>0</v>
          </cell>
          <cell r="E718">
            <v>287000</v>
          </cell>
          <cell r="F718">
            <v>287000</v>
          </cell>
          <cell r="G718">
            <v>287000</v>
          </cell>
          <cell r="H718">
            <v>287000</v>
          </cell>
          <cell r="I718">
            <v>287000</v>
          </cell>
          <cell r="J718">
            <v>287000</v>
          </cell>
          <cell r="K718">
            <v>287000</v>
          </cell>
          <cell r="L718">
            <v>287000</v>
          </cell>
          <cell r="M718">
            <v>287000</v>
          </cell>
        </row>
        <row r="719">
          <cell r="A719" t="str">
            <v>D3502020005035020240202020100300501</v>
          </cell>
          <cell r="B719" t="str">
            <v>PINTURAS Y BARNICES Y PRODUCTOS RELACIONADOS; COLORES PARA LA PINTURA ARTÍSTICA; TINTAS</v>
          </cell>
          <cell r="C719">
            <v>287000</v>
          </cell>
          <cell r="D719">
            <v>0</v>
          </cell>
          <cell r="E719">
            <v>287000</v>
          </cell>
          <cell r="F719">
            <v>287000</v>
          </cell>
          <cell r="G719">
            <v>287000</v>
          </cell>
          <cell r="H719">
            <v>287000</v>
          </cell>
          <cell r="I719">
            <v>287000</v>
          </cell>
          <cell r="J719">
            <v>287000</v>
          </cell>
          <cell r="K719">
            <v>287000</v>
          </cell>
          <cell r="L719">
            <v>287000</v>
          </cell>
          <cell r="M719">
            <v>287000</v>
          </cell>
        </row>
        <row r="720">
          <cell r="A720" t="str">
            <v>D35020200050350202402020201003006</v>
          </cell>
          <cell r="B720" t="str">
            <v>PRODUCTOS DE CAUCHO Y PLÁSTICO</v>
          </cell>
          <cell r="C720">
            <v>1782150</v>
          </cell>
          <cell r="D720">
            <v>0</v>
          </cell>
          <cell r="E720">
            <v>1782150</v>
          </cell>
          <cell r="F720">
            <v>1782150</v>
          </cell>
          <cell r="G720">
            <v>1782150</v>
          </cell>
          <cell r="H720">
            <v>1782150</v>
          </cell>
          <cell r="I720">
            <v>1782150</v>
          </cell>
          <cell r="J720">
            <v>1782150</v>
          </cell>
          <cell r="K720">
            <v>1782150</v>
          </cell>
          <cell r="L720">
            <v>1782150</v>
          </cell>
          <cell r="M720">
            <v>1782150</v>
          </cell>
        </row>
        <row r="721">
          <cell r="A721" t="str">
            <v>D3502020005035020240202020100300603</v>
          </cell>
          <cell r="B721" t="str">
            <v>SEMIMANUFACTURAS DE PLÁSTICO</v>
          </cell>
          <cell r="C721">
            <v>1381200</v>
          </cell>
          <cell r="D721">
            <v>0</v>
          </cell>
          <cell r="E721">
            <v>1381200</v>
          </cell>
          <cell r="F721">
            <v>1381200</v>
          </cell>
          <cell r="G721">
            <v>1381200</v>
          </cell>
          <cell r="H721">
            <v>1381200</v>
          </cell>
          <cell r="I721">
            <v>1381200</v>
          </cell>
          <cell r="J721">
            <v>1381200</v>
          </cell>
          <cell r="K721">
            <v>1381200</v>
          </cell>
          <cell r="L721">
            <v>1381200</v>
          </cell>
          <cell r="M721">
            <v>1381200</v>
          </cell>
        </row>
        <row r="722">
          <cell r="A722" t="str">
            <v>D3502020005035020240202020100300609</v>
          </cell>
          <cell r="B722" t="str">
            <v>OTROS PRODUCTOS PLÁSTICOS</v>
          </cell>
          <cell r="C722">
            <v>400950</v>
          </cell>
          <cell r="D722">
            <v>0</v>
          </cell>
          <cell r="E722">
            <v>400950</v>
          </cell>
          <cell r="F722">
            <v>400950</v>
          </cell>
          <cell r="G722">
            <v>400950</v>
          </cell>
          <cell r="H722">
            <v>400950</v>
          </cell>
          <cell r="I722">
            <v>400950</v>
          </cell>
          <cell r="J722">
            <v>400950</v>
          </cell>
          <cell r="K722">
            <v>400950</v>
          </cell>
          <cell r="L722">
            <v>400950</v>
          </cell>
          <cell r="M722">
            <v>400950</v>
          </cell>
        </row>
        <row r="723">
          <cell r="A723" t="str">
            <v>D35020200050350202402020201003007</v>
          </cell>
          <cell r="B723" t="str">
            <v>VIDRIO Y PRODUCTOS DE VIDRIO Y OTROS PRODUCTOS NO METÁLICOS N.C.P.</v>
          </cell>
          <cell r="C723">
            <v>80003900</v>
          </cell>
          <cell r="D723">
            <v>0</v>
          </cell>
          <cell r="E723">
            <v>80003900</v>
          </cell>
          <cell r="F723">
            <v>3900</v>
          </cell>
          <cell r="G723">
            <v>3900</v>
          </cell>
          <cell r="H723">
            <v>3900</v>
          </cell>
          <cell r="I723">
            <v>3900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 t="str">
            <v>D3502020005035020240202020100300701</v>
          </cell>
          <cell r="B724" t="str">
            <v>VIDRIO Y PRODUCTOS DE VIDRIO</v>
          </cell>
          <cell r="C724">
            <v>80003900</v>
          </cell>
          <cell r="D724">
            <v>0</v>
          </cell>
          <cell r="E724">
            <v>80003900</v>
          </cell>
          <cell r="F724">
            <v>3900</v>
          </cell>
          <cell r="G724">
            <v>3900</v>
          </cell>
          <cell r="H724">
            <v>3900</v>
          </cell>
          <cell r="I724">
            <v>3900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D35020200050350202402020201003008</v>
          </cell>
          <cell r="B725" t="str">
            <v>OTROS BIENES TRANSPORTABLES N.C.P.</v>
          </cell>
          <cell r="C725">
            <v>649650</v>
          </cell>
          <cell r="D725">
            <v>0</v>
          </cell>
          <cell r="E725">
            <v>649650</v>
          </cell>
          <cell r="F725">
            <v>649650</v>
          </cell>
          <cell r="G725">
            <v>649650</v>
          </cell>
          <cell r="H725">
            <v>649650</v>
          </cell>
          <cell r="I725">
            <v>649650</v>
          </cell>
          <cell r="J725">
            <v>649650</v>
          </cell>
          <cell r="K725">
            <v>649650</v>
          </cell>
          <cell r="L725">
            <v>649650</v>
          </cell>
          <cell r="M725">
            <v>649650</v>
          </cell>
        </row>
        <row r="726">
          <cell r="A726" t="str">
            <v>D3502020005035020240202020100300809</v>
          </cell>
          <cell r="B726" t="str">
            <v>OTROS ARTÍCULOS MANUFACTURADOS N.C.P.</v>
          </cell>
          <cell r="C726">
            <v>649650</v>
          </cell>
          <cell r="D726">
            <v>0</v>
          </cell>
          <cell r="E726">
            <v>649650</v>
          </cell>
          <cell r="F726">
            <v>649650</v>
          </cell>
          <cell r="G726">
            <v>649650</v>
          </cell>
          <cell r="H726">
            <v>649650</v>
          </cell>
          <cell r="I726">
            <v>649650</v>
          </cell>
          <cell r="J726">
            <v>649650</v>
          </cell>
          <cell r="K726">
            <v>649650</v>
          </cell>
          <cell r="L726">
            <v>649650</v>
          </cell>
          <cell r="M726">
            <v>649650</v>
          </cell>
        </row>
        <row r="727">
          <cell r="A727" t="str">
            <v>D35020200050350202402020201004</v>
          </cell>
          <cell r="B727" t="str">
            <v>PRODUCTOS METÁLICOS Y PAQUETES DE SOFTWARE</v>
          </cell>
          <cell r="C727">
            <v>73736842</v>
          </cell>
          <cell r="D727">
            <v>0</v>
          </cell>
          <cell r="E727">
            <v>73736842</v>
          </cell>
          <cell r="F727">
            <v>39133376</v>
          </cell>
          <cell r="G727">
            <v>39133376</v>
          </cell>
          <cell r="H727">
            <v>39133376</v>
          </cell>
          <cell r="I727">
            <v>39133376</v>
          </cell>
          <cell r="J727">
            <v>39133376</v>
          </cell>
          <cell r="K727">
            <v>39133376</v>
          </cell>
          <cell r="L727">
            <v>39133376</v>
          </cell>
          <cell r="M727">
            <v>39133376</v>
          </cell>
        </row>
        <row r="728">
          <cell r="A728" t="str">
            <v>D35020200050350202402020201004002</v>
          </cell>
          <cell r="B728" t="str">
            <v>PRODUCTOS METÁLICOS ELABORADOS (EXCEPTO MAQUINARIA Y EQUIPO)</v>
          </cell>
          <cell r="C728">
            <v>70863242</v>
          </cell>
          <cell r="D728">
            <v>0</v>
          </cell>
          <cell r="E728">
            <v>70863242</v>
          </cell>
          <cell r="F728">
            <v>36259776</v>
          </cell>
          <cell r="G728">
            <v>36259776</v>
          </cell>
          <cell r="H728">
            <v>36259776</v>
          </cell>
          <cell r="I728">
            <v>36259776</v>
          </cell>
          <cell r="J728">
            <v>36259776</v>
          </cell>
          <cell r="K728">
            <v>36259776</v>
          </cell>
          <cell r="L728">
            <v>36259776</v>
          </cell>
          <cell r="M728">
            <v>36259776</v>
          </cell>
        </row>
        <row r="729">
          <cell r="A729" t="str">
            <v>D35020200050350202402020201004006</v>
          </cell>
          <cell r="B729" t="str">
            <v>MAQUINARIA Y APARATOS ELÉCTRICOS</v>
          </cell>
          <cell r="C729">
            <v>1686100</v>
          </cell>
          <cell r="D729">
            <v>0</v>
          </cell>
          <cell r="E729">
            <v>1686100</v>
          </cell>
          <cell r="F729">
            <v>1686100</v>
          </cell>
          <cell r="G729">
            <v>1686100</v>
          </cell>
          <cell r="H729">
            <v>1686100</v>
          </cell>
          <cell r="I729">
            <v>1686100</v>
          </cell>
          <cell r="J729">
            <v>1686100</v>
          </cell>
          <cell r="K729">
            <v>1686100</v>
          </cell>
          <cell r="L729">
            <v>1686100</v>
          </cell>
          <cell r="M729">
            <v>1686100</v>
          </cell>
        </row>
        <row r="730">
          <cell r="A730" t="str">
            <v>D3502020005035020240202020100400602</v>
          </cell>
          <cell r="B730" t="str">
            <v>APARATOS DE CONTROL ELÉCTRICO Y DISTRIBUCIÓN DE ELECTRICIDAD Y SUS PARTES Y PIEZAS</v>
          </cell>
          <cell r="C730">
            <v>1512100</v>
          </cell>
          <cell r="D730">
            <v>0</v>
          </cell>
          <cell r="E730">
            <v>1512100</v>
          </cell>
          <cell r="F730">
            <v>1512100</v>
          </cell>
          <cell r="G730">
            <v>1512100</v>
          </cell>
          <cell r="H730">
            <v>1512100</v>
          </cell>
          <cell r="I730">
            <v>1512100</v>
          </cell>
          <cell r="J730">
            <v>1512100</v>
          </cell>
          <cell r="K730">
            <v>1512100</v>
          </cell>
          <cell r="L730">
            <v>1512100</v>
          </cell>
          <cell r="M730">
            <v>1512100</v>
          </cell>
        </row>
        <row r="731">
          <cell r="A731" t="str">
            <v>D3502020005035020240202020100400605</v>
          </cell>
          <cell r="B731" t="str">
            <v>LÁMPARAS ELÉCTRICAS DE INCANDESCENCIA O DESCARGA; LÁMPARAS DE ARCO, EQUIPO PARA ALUMBRADO ELÉCTRICO; SUS PARTES Y PIEZAS</v>
          </cell>
          <cell r="C731">
            <v>174000</v>
          </cell>
          <cell r="D731">
            <v>0</v>
          </cell>
          <cell r="E731">
            <v>174000</v>
          </cell>
          <cell r="F731">
            <v>174000</v>
          </cell>
          <cell r="G731">
            <v>174000</v>
          </cell>
          <cell r="H731">
            <v>174000</v>
          </cell>
          <cell r="I731">
            <v>174000</v>
          </cell>
          <cell r="J731">
            <v>174000</v>
          </cell>
          <cell r="K731">
            <v>174000</v>
          </cell>
          <cell r="L731">
            <v>174000</v>
          </cell>
          <cell r="M731">
            <v>174000</v>
          </cell>
        </row>
        <row r="732">
          <cell r="A732" t="str">
            <v>D35020200050350202402020201004008</v>
          </cell>
          <cell r="B732" t="str">
            <v>APARATOS MÉDICOS, INSTRUMENTOS ÓPTICOS Y DE PRECISIÓN, RELOJES</v>
          </cell>
          <cell r="C732">
            <v>1187500</v>
          </cell>
          <cell r="D732">
            <v>0</v>
          </cell>
          <cell r="E732">
            <v>1187500</v>
          </cell>
          <cell r="F732">
            <v>1187500</v>
          </cell>
          <cell r="G732">
            <v>1187500</v>
          </cell>
          <cell r="H732">
            <v>1187500</v>
          </cell>
          <cell r="I732">
            <v>1187500</v>
          </cell>
          <cell r="J732">
            <v>1187500</v>
          </cell>
          <cell r="K732">
            <v>1187500</v>
          </cell>
          <cell r="L732">
            <v>1187500</v>
          </cell>
          <cell r="M732">
            <v>1187500</v>
          </cell>
        </row>
        <row r="733">
          <cell r="A733" t="str">
            <v>D3502020005035020240202020100400802</v>
          </cell>
          <cell r="B73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33">
            <v>1187500</v>
          </cell>
          <cell r="D733">
            <v>0</v>
          </cell>
          <cell r="E733">
            <v>1187500</v>
          </cell>
          <cell r="F733">
            <v>1187500</v>
          </cell>
          <cell r="G733">
            <v>1187500</v>
          </cell>
          <cell r="H733">
            <v>1187500</v>
          </cell>
          <cell r="I733">
            <v>1187500</v>
          </cell>
          <cell r="J733">
            <v>1187500</v>
          </cell>
          <cell r="K733">
            <v>1187500</v>
          </cell>
          <cell r="L733">
            <v>1187500</v>
          </cell>
          <cell r="M733">
            <v>1187500</v>
          </cell>
        </row>
        <row r="734">
          <cell r="A734" t="str">
            <v>D35020200050350202402020202</v>
          </cell>
          <cell r="B734" t="str">
            <v>ADQUISICIÓN DE SERVICIOS</v>
          </cell>
          <cell r="C734">
            <v>8789410</v>
          </cell>
          <cell r="D734">
            <v>0</v>
          </cell>
          <cell r="E734">
            <v>8789410</v>
          </cell>
          <cell r="F734">
            <v>4789410</v>
          </cell>
          <cell r="G734">
            <v>4789410</v>
          </cell>
          <cell r="H734">
            <v>4789410</v>
          </cell>
          <cell r="I734">
            <v>4789410</v>
          </cell>
          <cell r="J734">
            <v>4789410</v>
          </cell>
          <cell r="K734">
            <v>4789410</v>
          </cell>
          <cell r="L734">
            <v>4470000</v>
          </cell>
          <cell r="M734">
            <v>4470000</v>
          </cell>
        </row>
        <row r="735">
          <cell r="A735" t="str">
            <v>D35020200050350202402020202006</v>
          </cell>
          <cell r="B735" t="str">
            <v>SERVICIOS DE ALOJAMIENTO; SERVICIOS DE SUMINISTRO DE COMIDAS Y BEBIDAS; SERVICIOS DE TRANSPORTE; Y SERVICIOS DE DISTRIBUCIÓN DE ELECTRICIDAD, GAS Y AGUA</v>
          </cell>
          <cell r="C735">
            <v>4789410</v>
          </cell>
          <cell r="D735">
            <v>0</v>
          </cell>
          <cell r="E735">
            <v>4789410</v>
          </cell>
          <cell r="F735">
            <v>4789410</v>
          </cell>
          <cell r="G735">
            <v>4789410</v>
          </cell>
          <cell r="H735">
            <v>4789410</v>
          </cell>
          <cell r="I735">
            <v>4789410</v>
          </cell>
          <cell r="J735">
            <v>4789410</v>
          </cell>
          <cell r="K735">
            <v>4789410</v>
          </cell>
          <cell r="L735">
            <v>4470000</v>
          </cell>
          <cell r="M735">
            <v>4470000</v>
          </cell>
        </row>
        <row r="736">
          <cell r="A736" t="str">
            <v>D35020200050350202402020202006005</v>
          </cell>
          <cell r="B736" t="str">
            <v>SERVICIOS DE TRANSPORTE DE CARGA</v>
          </cell>
          <cell r="C736">
            <v>4789410</v>
          </cell>
          <cell r="D736">
            <v>0</v>
          </cell>
          <cell r="E736">
            <v>4789410</v>
          </cell>
          <cell r="F736">
            <v>4789410</v>
          </cell>
          <cell r="G736">
            <v>4789410</v>
          </cell>
          <cell r="H736">
            <v>4789410</v>
          </cell>
          <cell r="I736">
            <v>4789410</v>
          </cell>
          <cell r="J736">
            <v>4789410</v>
          </cell>
          <cell r="K736">
            <v>4789410</v>
          </cell>
          <cell r="L736">
            <v>4470000</v>
          </cell>
          <cell r="M736">
            <v>4470000</v>
          </cell>
        </row>
        <row r="737">
          <cell r="A737" t="str">
            <v>D3502020005035020240202020200600501</v>
          </cell>
          <cell r="B737" t="str">
            <v>SERVICIOS DE TRANSPORTE DE CARGA POR VÍA TERRESTRE</v>
          </cell>
          <cell r="C737">
            <v>4789410</v>
          </cell>
          <cell r="D737">
            <v>0</v>
          </cell>
          <cell r="E737">
            <v>4789410</v>
          </cell>
          <cell r="F737">
            <v>4789410</v>
          </cell>
          <cell r="G737">
            <v>4789410</v>
          </cell>
          <cell r="H737">
            <v>4789410</v>
          </cell>
          <cell r="I737">
            <v>4789410</v>
          </cell>
          <cell r="J737">
            <v>4789410</v>
          </cell>
          <cell r="K737">
            <v>4789410</v>
          </cell>
          <cell r="L737">
            <v>4470000</v>
          </cell>
          <cell r="M737">
            <v>4470000</v>
          </cell>
        </row>
        <row r="738">
          <cell r="A738" t="str">
            <v>D35020200050350202402020202010</v>
          </cell>
          <cell r="B738" t="str">
            <v>VIÁTICOS DE LOS FUNCIONARIOS EN COMISIÓN</v>
          </cell>
          <cell r="C738">
            <v>4000000</v>
          </cell>
          <cell r="D738">
            <v>0</v>
          </cell>
          <cell r="E738">
            <v>4000000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D350202000503502027</v>
          </cell>
          <cell r="B739" t="str">
            <v>SERVICIO DE DIVULGACIÓN DE LA ACTIVIDAD ARTESANAL</v>
          </cell>
          <cell r="C739">
            <v>75383342</v>
          </cell>
          <cell r="D739">
            <v>0</v>
          </cell>
          <cell r="E739">
            <v>75383342</v>
          </cell>
          <cell r="F739">
            <v>19874261</v>
          </cell>
          <cell r="G739">
            <v>19874261</v>
          </cell>
          <cell r="H739">
            <v>19874261</v>
          </cell>
          <cell r="I739">
            <v>19874261</v>
          </cell>
          <cell r="J739">
            <v>18980659</v>
          </cell>
          <cell r="K739">
            <v>18980659</v>
          </cell>
          <cell r="L739">
            <v>16153401</v>
          </cell>
          <cell r="M739">
            <v>16153401</v>
          </cell>
        </row>
        <row r="740">
          <cell r="A740" t="str">
            <v>D35020200050350202701</v>
          </cell>
          <cell r="B740" t="str">
            <v>DISEÑAR Y DESARROLLAR LA ESTRATEGIA DE PROMOCIÓN DE LOS PRODUCTOS ARTESANALES DE LAS UNIDADES PRODUCTIVAS ACOMPAÑADAS</v>
          </cell>
          <cell r="C740">
            <v>29286080</v>
          </cell>
          <cell r="D740">
            <v>0</v>
          </cell>
          <cell r="E740">
            <v>29286080</v>
          </cell>
          <cell r="F740">
            <v>7998040</v>
          </cell>
          <cell r="G740">
            <v>7998040</v>
          </cell>
          <cell r="H740">
            <v>7998040</v>
          </cell>
          <cell r="I740">
            <v>7998040</v>
          </cell>
          <cell r="J740">
            <v>7104438</v>
          </cell>
          <cell r="K740">
            <v>7104438</v>
          </cell>
          <cell r="L740">
            <v>4277180</v>
          </cell>
          <cell r="M740">
            <v>4277180</v>
          </cell>
        </row>
        <row r="741">
          <cell r="A741" t="str">
            <v>D35020200050350202701020201</v>
          </cell>
          <cell r="B741" t="str">
            <v>MATERIALES Y SUMINISTROS</v>
          </cell>
          <cell r="C741">
            <v>12288040</v>
          </cell>
          <cell r="D741">
            <v>0</v>
          </cell>
          <cell r="E741">
            <v>12288040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A742" t="str">
            <v>D35020200050350202701020201002</v>
          </cell>
          <cell r="B742" t="str">
            <v>PRODUCTOS ALIMENTICIOS, BEBIDAS Y TABACO; TEXTILES, PRENDAS DE VESTIR Y PRODUCTOS DE CUERO</v>
          </cell>
          <cell r="C742">
            <v>12288040</v>
          </cell>
          <cell r="D742">
            <v>0</v>
          </cell>
          <cell r="E742">
            <v>12288040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>D35020200050350202701020201002007</v>
          </cell>
          <cell r="B743" t="str">
            <v>ARTÍCULOS TEXTILES (EXCEPTO PRENDAS DE VESTIR)</v>
          </cell>
          <cell r="C743">
            <v>12288040</v>
          </cell>
          <cell r="D743">
            <v>0</v>
          </cell>
          <cell r="E743">
            <v>12288040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D35020200050350202701020202</v>
          </cell>
          <cell r="B744" t="str">
            <v>ADQUISICIÓN DE SERVICIOS</v>
          </cell>
          <cell r="C744">
            <v>16998040</v>
          </cell>
          <cell r="D744">
            <v>0</v>
          </cell>
          <cell r="E744">
            <v>16998040</v>
          </cell>
          <cell r="F744">
            <v>7998040</v>
          </cell>
          <cell r="G744">
            <v>7998040</v>
          </cell>
          <cell r="H744">
            <v>7998040</v>
          </cell>
          <cell r="I744">
            <v>7998040</v>
          </cell>
          <cell r="J744">
            <v>7104438</v>
          </cell>
          <cell r="K744">
            <v>7104438</v>
          </cell>
          <cell r="L744">
            <v>4277180</v>
          </cell>
          <cell r="M744">
            <v>4277180</v>
          </cell>
        </row>
        <row r="745">
          <cell r="A745" t="str">
            <v>D35020200050350202701020202006</v>
          </cell>
          <cell r="B745" t="str">
            <v>SERVICIOS DE ALOJAMIENTO; SERVICIOS DE SUMINISTRO DE COMIDAS Y BEBIDAS; SERVICIOS DE TRANSPORTE; Y SERVICIOS DE DISTRIBUCIÓN DE ELECTRICIDAD, GAS Y AGUA</v>
          </cell>
          <cell r="C745">
            <v>3720860</v>
          </cell>
          <cell r="D745">
            <v>0</v>
          </cell>
          <cell r="E745">
            <v>3720860</v>
          </cell>
          <cell r="F745">
            <v>3720860</v>
          </cell>
          <cell r="G745">
            <v>3720860</v>
          </cell>
          <cell r="H745">
            <v>3720860</v>
          </cell>
          <cell r="I745">
            <v>3720860</v>
          </cell>
          <cell r="J745">
            <v>2827258</v>
          </cell>
          <cell r="K745">
            <v>2827258</v>
          </cell>
          <cell r="L745">
            <v>0</v>
          </cell>
          <cell r="M745">
            <v>0</v>
          </cell>
        </row>
        <row r="746">
          <cell r="A746" t="str">
            <v>D35020200050350202701020202006005</v>
          </cell>
          <cell r="B746" t="str">
            <v>SERVICIOS DE TRANSPORTE DE CARGA</v>
          </cell>
          <cell r="C746">
            <v>3720860</v>
          </cell>
          <cell r="D746">
            <v>0</v>
          </cell>
          <cell r="E746">
            <v>3720860</v>
          </cell>
          <cell r="F746">
            <v>3720860</v>
          </cell>
          <cell r="G746">
            <v>3720860</v>
          </cell>
          <cell r="H746">
            <v>3720860</v>
          </cell>
          <cell r="I746">
            <v>3720860</v>
          </cell>
          <cell r="J746">
            <v>2827258</v>
          </cell>
          <cell r="K746">
            <v>2827258</v>
          </cell>
          <cell r="L746">
            <v>0</v>
          </cell>
          <cell r="M746">
            <v>0</v>
          </cell>
        </row>
        <row r="747">
          <cell r="A747" t="str">
            <v>D3502020005035020270102020200600501</v>
          </cell>
          <cell r="B747" t="str">
            <v>SERVICIOS DE TRANSPORTE DE CARGA POR VÍA TERRESTRE</v>
          </cell>
          <cell r="C747">
            <v>3720860</v>
          </cell>
          <cell r="D747">
            <v>0</v>
          </cell>
          <cell r="E747">
            <v>3720860</v>
          </cell>
          <cell r="F747">
            <v>3720860</v>
          </cell>
          <cell r="G747">
            <v>3720860</v>
          </cell>
          <cell r="H747">
            <v>3720860</v>
          </cell>
          <cell r="I747">
            <v>3720860</v>
          </cell>
          <cell r="J747">
            <v>2827258</v>
          </cell>
          <cell r="K747">
            <v>2827258</v>
          </cell>
          <cell r="L747">
            <v>0</v>
          </cell>
          <cell r="M747">
            <v>0</v>
          </cell>
        </row>
        <row r="748">
          <cell r="A748" t="str">
            <v>D35020200050350202701020202008</v>
          </cell>
          <cell r="B748" t="str">
            <v>SERVICIOS PRESTADOS A LAS EMPRESAS Y SERVICIOS DE PRODUCCIÓN</v>
          </cell>
          <cell r="C748">
            <v>13277180</v>
          </cell>
          <cell r="D748">
            <v>0</v>
          </cell>
          <cell r="E748">
            <v>13277180</v>
          </cell>
          <cell r="F748">
            <v>4277180</v>
          </cell>
          <cell r="G748">
            <v>4277180</v>
          </cell>
          <cell r="H748">
            <v>4277180</v>
          </cell>
          <cell r="I748">
            <v>4277180</v>
          </cell>
          <cell r="J748">
            <v>4277180</v>
          </cell>
          <cell r="K748">
            <v>4277180</v>
          </cell>
          <cell r="L748">
            <v>4277180</v>
          </cell>
          <cell r="M748">
            <v>4277180</v>
          </cell>
        </row>
        <row r="749">
          <cell r="A749" t="str">
            <v>D35020200050350202701020202008003</v>
          </cell>
          <cell r="B749" t="str">
            <v>OTROS SERVICIOS PROFESIONALES, CIENTÍFICOS Y TÉCNICOS</v>
          </cell>
          <cell r="C749">
            <v>13277180</v>
          </cell>
          <cell r="D749">
            <v>0</v>
          </cell>
          <cell r="E749">
            <v>13277180</v>
          </cell>
          <cell r="F749">
            <v>4277180</v>
          </cell>
          <cell r="G749">
            <v>4277180</v>
          </cell>
          <cell r="H749">
            <v>4277180</v>
          </cell>
          <cell r="I749">
            <v>4277180</v>
          </cell>
          <cell r="J749">
            <v>4277180</v>
          </cell>
          <cell r="K749">
            <v>4277180</v>
          </cell>
          <cell r="L749">
            <v>4277180</v>
          </cell>
          <cell r="M749">
            <v>4277180</v>
          </cell>
        </row>
        <row r="750">
          <cell r="A750" t="str">
            <v>D3502020005035020270102020200800301</v>
          </cell>
          <cell r="B750" t="str">
            <v>SERVICIOS DE CONSULTORÍA EN ADMINISTRACIÓN Y SERVICIOS DE GESTIÓN; SERVICIOS DE TECNOLOGÍA DE LA INFORMACIÓN</v>
          </cell>
          <cell r="C750">
            <v>8000000</v>
          </cell>
          <cell r="D750">
            <v>0</v>
          </cell>
          <cell r="E750">
            <v>8000000</v>
          </cell>
          <cell r="F750">
            <v>4000000</v>
          </cell>
          <cell r="G750">
            <v>4000000</v>
          </cell>
          <cell r="H750">
            <v>4000000</v>
          </cell>
          <cell r="I750">
            <v>4000000</v>
          </cell>
          <cell r="J750">
            <v>4000000</v>
          </cell>
          <cell r="K750">
            <v>4000000</v>
          </cell>
          <cell r="L750">
            <v>4000000</v>
          </cell>
          <cell r="M750">
            <v>4000000</v>
          </cell>
        </row>
        <row r="751">
          <cell r="A751" t="str">
            <v>D3502020005035020270102020200800308</v>
          </cell>
          <cell r="B751" t="str">
            <v>SERVICIOS FOTOGRÁFICOS Y SERVICIOS DE REVELADO FOTOGRÁFICO</v>
          </cell>
          <cell r="C751">
            <v>5277180</v>
          </cell>
          <cell r="D751">
            <v>0</v>
          </cell>
          <cell r="E751">
            <v>5277180</v>
          </cell>
          <cell r="F751">
            <v>277180</v>
          </cell>
          <cell r="G751">
            <v>277180</v>
          </cell>
          <cell r="H751">
            <v>277180</v>
          </cell>
          <cell r="I751">
            <v>277180</v>
          </cell>
          <cell r="J751">
            <v>277180</v>
          </cell>
          <cell r="K751">
            <v>277180</v>
          </cell>
          <cell r="L751">
            <v>277180</v>
          </cell>
          <cell r="M751">
            <v>277180</v>
          </cell>
        </row>
        <row r="752">
          <cell r="A752" t="str">
            <v>D35020200050350202703</v>
          </cell>
          <cell r="B752" t="str">
            <v>DISEÑAR Y DESARROLLAR LA ESTRATEGIA DE DIVULGACIÓN DEL PROGRAMA</v>
          </cell>
          <cell r="C752">
            <v>31144820</v>
          </cell>
          <cell r="D752">
            <v>0</v>
          </cell>
          <cell r="E752">
            <v>31144820</v>
          </cell>
          <cell r="F752">
            <v>8100000</v>
          </cell>
          <cell r="G752">
            <v>8100000</v>
          </cell>
          <cell r="H752">
            <v>8100000</v>
          </cell>
          <cell r="I752">
            <v>8100000</v>
          </cell>
          <cell r="J752">
            <v>8100000</v>
          </cell>
          <cell r="K752">
            <v>8100000</v>
          </cell>
          <cell r="L752">
            <v>8100000</v>
          </cell>
          <cell r="M752">
            <v>8100000</v>
          </cell>
        </row>
        <row r="753">
          <cell r="A753" t="str">
            <v>D35020200050350202703020202</v>
          </cell>
          <cell r="B753" t="str">
            <v>ADQUISICIÓN DE SERVICIOS</v>
          </cell>
          <cell r="C753">
            <v>31144820</v>
          </cell>
          <cell r="D753">
            <v>0</v>
          </cell>
          <cell r="E753">
            <v>31144820</v>
          </cell>
          <cell r="F753">
            <v>8100000</v>
          </cell>
          <cell r="G753">
            <v>8100000</v>
          </cell>
          <cell r="H753">
            <v>8100000</v>
          </cell>
          <cell r="I753">
            <v>8100000</v>
          </cell>
          <cell r="J753">
            <v>8100000</v>
          </cell>
          <cell r="K753">
            <v>8100000</v>
          </cell>
          <cell r="L753">
            <v>8100000</v>
          </cell>
          <cell r="M753">
            <v>8100000</v>
          </cell>
        </row>
        <row r="754">
          <cell r="A754" t="str">
            <v>D35020200050350202703020202008</v>
          </cell>
          <cell r="B754" t="str">
            <v>SERVICIOS PRESTADOS A LAS EMPRESAS Y SERVICIOS DE PRODUCCIÓN</v>
          </cell>
          <cell r="C754">
            <v>13000000</v>
          </cell>
          <cell r="D754">
            <v>0</v>
          </cell>
          <cell r="E754">
            <v>13000000</v>
          </cell>
          <cell r="F754">
            <v>6500000</v>
          </cell>
          <cell r="G754">
            <v>6500000</v>
          </cell>
          <cell r="H754">
            <v>6500000</v>
          </cell>
          <cell r="I754">
            <v>6500000</v>
          </cell>
          <cell r="J754">
            <v>6500000</v>
          </cell>
          <cell r="K754">
            <v>6500000</v>
          </cell>
          <cell r="L754">
            <v>6500000</v>
          </cell>
          <cell r="M754">
            <v>6500000</v>
          </cell>
        </row>
        <row r="755">
          <cell r="A755" t="str">
            <v>D35020200050350202703020202008003</v>
          </cell>
          <cell r="B755" t="str">
            <v>OTROS SERVICIOS PROFESIONALES, CIENTÍFICOS Y TÉCNICOS</v>
          </cell>
          <cell r="C755">
            <v>13000000</v>
          </cell>
          <cell r="D755">
            <v>0</v>
          </cell>
          <cell r="E755">
            <v>13000000</v>
          </cell>
          <cell r="F755">
            <v>6500000</v>
          </cell>
          <cell r="G755">
            <v>6500000</v>
          </cell>
          <cell r="H755">
            <v>6500000</v>
          </cell>
          <cell r="I755">
            <v>6500000</v>
          </cell>
          <cell r="J755">
            <v>6500000</v>
          </cell>
          <cell r="K755">
            <v>6500000</v>
          </cell>
          <cell r="L755">
            <v>6500000</v>
          </cell>
          <cell r="M755">
            <v>6500000</v>
          </cell>
        </row>
        <row r="756">
          <cell r="A756" t="str">
            <v>D3502020005035020270302020200800301</v>
          </cell>
          <cell r="B756" t="str">
            <v>SERVICIOS DE CONSULTORÍA EN ADMINISTRACIÓN Y SERVICIOS DE GESTIÓN; SERVICIOS DE TECNOLOGÍA DE LA INFORMACIÓN</v>
          </cell>
          <cell r="C756">
            <v>13000000</v>
          </cell>
          <cell r="D756">
            <v>0</v>
          </cell>
          <cell r="E756">
            <v>13000000</v>
          </cell>
          <cell r="F756">
            <v>6500000</v>
          </cell>
          <cell r="G756">
            <v>6500000</v>
          </cell>
          <cell r="H756">
            <v>6500000</v>
          </cell>
          <cell r="I756">
            <v>6500000</v>
          </cell>
          <cell r="J756">
            <v>6500000</v>
          </cell>
          <cell r="K756">
            <v>6500000</v>
          </cell>
          <cell r="L756">
            <v>6500000</v>
          </cell>
          <cell r="M756">
            <v>6500000</v>
          </cell>
        </row>
        <row r="757">
          <cell r="A757" t="str">
            <v>D35020200050350202703020202009</v>
          </cell>
          <cell r="B757" t="str">
            <v>SERVICIOS PARA LA COMUNIDAD, SOCIALES Y PERSONALES</v>
          </cell>
          <cell r="C757">
            <v>18144820</v>
          </cell>
          <cell r="D757">
            <v>0</v>
          </cell>
          <cell r="E757">
            <v>18144820</v>
          </cell>
          <cell r="F757">
            <v>1600000</v>
          </cell>
          <cell r="G757">
            <v>1600000</v>
          </cell>
          <cell r="H757">
            <v>1600000</v>
          </cell>
          <cell r="I757">
            <v>1600000</v>
          </cell>
          <cell r="J757">
            <v>1600000</v>
          </cell>
          <cell r="K757">
            <v>1600000</v>
          </cell>
          <cell r="L757">
            <v>1600000</v>
          </cell>
          <cell r="M757">
            <v>1600000</v>
          </cell>
        </row>
        <row r="758">
          <cell r="A758" t="str">
            <v>D35020200050350202703020202009006</v>
          </cell>
          <cell r="B758" t="str">
            <v>SERVICIOS DE ESPARCIMIENTO, CULTURALES Y DEPORTIVOS</v>
          </cell>
          <cell r="C758">
            <v>18144820</v>
          </cell>
          <cell r="D758">
            <v>0</v>
          </cell>
          <cell r="E758">
            <v>18144820</v>
          </cell>
          <cell r="F758">
            <v>1600000</v>
          </cell>
          <cell r="G758">
            <v>1600000</v>
          </cell>
          <cell r="H758">
            <v>1600000</v>
          </cell>
          <cell r="I758">
            <v>1600000</v>
          </cell>
          <cell r="J758">
            <v>1600000</v>
          </cell>
          <cell r="K758">
            <v>1600000</v>
          </cell>
          <cell r="L758">
            <v>1600000</v>
          </cell>
          <cell r="M758">
            <v>1600000</v>
          </cell>
        </row>
        <row r="759">
          <cell r="A759" t="str">
            <v>D3502020005035020270302020200900601</v>
          </cell>
          <cell r="B759" t="str">
            <v>SERVICIOS AUDIOVISUALES Y SERVICIOS CONEXOS</v>
          </cell>
          <cell r="C759">
            <v>18144820</v>
          </cell>
          <cell r="D759">
            <v>0</v>
          </cell>
          <cell r="E759">
            <v>18144820</v>
          </cell>
          <cell r="F759">
            <v>1600000</v>
          </cell>
          <cell r="G759">
            <v>1600000</v>
          </cell>
          <cell r="H759">
            <v>1600000</v>
          </cell>
          <cell r="I759">
            <v>1600000</v>
          </cell>
          <cell r="J759">
            <v>1600000</v>
          </cell>
          <cell r="K759">
            <v>1600000</v>
          </cell>
          <cell r="L759">
            <v>1600000</v>
          </cell>
          <cell r="M759">
            <v>1600000</v>
          </cell>
        </row>
        <row r="760">
          <cell r="A760" t="str">
            <v>D35020200050350202704</v>
          </cell>
          <cell r="B760" t="str">
            <v>REALIZAR ESPACIOS DE SENSIBILIZACIÓN Y FORTALECIMIENTO INSTITUCIONAL PARA LA ARTESANÍA</v>
          </cell>
          <cell r="C760">
            <v>14952442</v>
          </cell>
          <cell r="D760">
            <v>0</v>
          </cell>
          <cell r="E760">
            <v>14952442</v>
          </cell>
          <cell r="F760">
            <v>3776221</v>
          </cell>
          <cell r="G760">
            <v>3776221</v>
          </cell>
          <cell r="H760">
            <v>3776221</v>
          </cell>
          <cell r="I760">
            <v>3776221</v>
          </cell>
          <cell r="J760">
            <v>3776221</v>
          </cell>
          <cell r="K760">
            <v>3776221</v>
          </cell>
          <cell r="L760">
            <v>3776221</v>
          </cell>
          <cell r="M760">
            <v>3776221</v>
          </cell>
        </row>
        <row r="761">
          <cell r="A761" t="str">
            <v>D35020200050350202704020202</v>
          </cell>
          <cell r="B761" t="str">
            <v>ADQUISICIÓN DE SERVICIOS</v>
          </cell>
          <cell r="C761">
            <v>14952442</v>
          </cell>
          <cell r="D761">
            <v>0</v>
          </cell>
          <cell r="E761">
            <v>14952442</v>
          </cell>
          <cell r="F761">
            <v>3776221</v>
          </cell>
          <cell r="G761">
            <v>3776221</v>
          </cell>
          <cell r="H761">
            <v>3776221</v>
          </cell>
          <cell r="I761">
            <v>3776221</v>
          </cell>
          <cell r="J761">
            <v>3776221</v>
          </cell>
          <cell r="K761">
            <v>3776221</v>
          </cell>
          <cell r="L761">
            <v>3776221</v>
          </cell>
          <cell r="M761">
            <v>3776221</v>
          </cell>
        </row>
        <row r="762">
          <cell r="A762" t="str">
            <v>D35020200050350202704020202006</v>
          </cell>
          <cell r="B762" t="str">
            <v>SERVICIOS DE ALOJAMIENTO; SERVICIOS DE SUMINISTRO DE COMIDAS Y BEBIDAS; SERVICIOS DE TRANSPORTE; Y SERVICIOS DE DISTRIBUCIÓN DE ELECTRICIDAD, GAS Y AGUA</v>
          </cell>
          <cell r="C762">
            <v>76221</v>
          </cell>
          <cell r="D762">
            <v>0</v>
          </cell>
          <cell r="E762">
            <v>76221</v>
          </cell>
          <cell r="F762">
            <v>76221</v>
          </cell>
          <cell r="G762">
            <v>76221</v>
          </cell>
          <cell r="H762">
            <v>76221</v>
          </cell>
          <cell r="I762">
            <v>76221</v>
          </cell>
          <cell r="J762">
            <v>76221</v>
          </cell>
          <cell r="K762">
            <v>76221</v>
          </cell>
          <cell r="L762">
            <v>76221</v>
          </cell>
          <cell r="M762">
            <v>76221</v>
          </cell>
        </row>
        <row r="763">
          <cell r="A763" t="str">
            <v>D35020200050350202704020202006004</v>
          </cell>
          <cell r="B763" t="str">
            <v>SERVICIOS DE TRANSPORTE DE PASAJEROS</v>
          </cell>
          <cell r="C763">
            <v>76221</v>
          </cell>
          <cell r="D763">
            <v>0</v>
          </cell>
          <cell r="E763">
            <v>76221</v>
          </cell>
          <cell r="F763">
            <v>76221</v>
          </cell>
          <cell r="G763">
            <v>76221</v>
          </cell>
          <cell r="H763">
            <v>76221</v>
          </cell>
          <cell r="I763">
            <v>76221</v>
          </cell>
          <cell r="J763">
            <v>76221</v>
          </cell>
          <cell r="K763">
            <v>76221</v>
          </cell>
          <cell r="L763">
            <v>76221</v>
          </cell>
          <cell r="M763">
            <v>76221</v>
          </cell>
        </row>
        <row r="764">
          <cell r="A764" t="str">
            <v>D35020200050350202704020202008</v>
          </cell>
          <cell r="B764" t="str">
            <v>SERVICIOS PRESTADOS A LAS EMPRESAS Y SERVICIOS DE PRODUCCIÓN</v>
          </cell>
          <cell r="C764">
            <v>14876221</v>
          </cell>
          <cell r="D764">
            <v>0</v>
          </cell>
          <cell r="E764">
            <v>14876221</v>
          </cell>
          <cell r="F764">
            <v>3700000</v>
          </cell>
          <cell r="G764">
            <v>3700000</v>
          </cell>
          <cell r="H764">
            <v>3700000</v>
          </cell>
          <cell r="I764">
            <v>3700000</v>
          </cell>
          <cell r="J764">
            <v>3700000</v>
          </cell>
          <cell r="K764">
            <v>3700000</v>
          </cell>
          <cell r="L764">
            <v>3700000</v>
          </cell>
          <cell r="M764">
            <v>3700000</v>
          </cell>
        </row>
        <row r="765">
          <cell r="A765" t="str">
            <v>D35020200050350202704020202008005</v>
          </cell>
          <cell r="B765" t="str">
            <v>SERVICIOS DE SOPORTE</v>
          </cell>
          <cell r="C765">
            <v>14876221</v>
          </cell>
          <cell r="D765">
            <v>0</v>
          </cell>
          <cell r="E765">
            <v>14876221</v>
          </cell>
          <cell r="F765">
            <v>3700000</v>
          </cell>
          <cell r="G765">
            <v>3700000</v>
          </cell>
          <cell r="H765">
            <v>3700000</v>
          </cell>
          <cell r="I765">
            <v>3700000</v>
          </cell>
          <cell r="J765">
            <v>3700000</v>
          </cell>
          <cell r="K765">
            <v>3700000</v>
          </cell>
          <cell r="L765">
            <v>3700000</v>
          </cell>
          <cell r="M765">
            <v>3700000</v>
          </cell>
        </row>
        <row r="766">
          <cell r="A766" t="str">
            <v>D3502020005035020270402020200800509</v>
          </cell>
          <cell r="B766" t="str">
            <v>OTROS SERVICIOS AUXILIARES</v>
          </cell>
          <cell r="C766">
            <v>14876221</v>
          </cell>
          <cell r="D766">
            <v>0</v>
          </cell>
          <cell r="E766">
            <v>14876221</v>
          </cell>
          <cell r="F766">
            <v>3700000</v>
          </cell>
          <cell r="G766">
            <v>3700000</v>
          </cell>
          <cell r="H766">
            <v>3700000</v>
          </cell>
          <cell r="I766">
            <v>3700000</v>
          </cell>
          <cell r="J766">
            <v>3700000</v>
          </cell>
          <cell r="K766">
            <v>3700000</v>
          </cell>
          <cell r="L766">
            <v>3700000</v>
          </cell>
          <cell r="M766">
            <v>3700000</v>
          </cell>
        </row>
        <row r="767">
          <cell r="A767" t="str">
            <v>D350202000503502109</v>
          </cell>
          <cell r="B767" t="str">
            <v>DOCUMENTOS INVESTIGACIÓN SOBRE EL SECTOR ARTESANAL</v>
          </cell>
          <cell r="C767">
            <v>76640339</v>
          </cell>
          <cell r="D767">
            <v>0</v>
          </cell>
          <cell r="E767">
            <v>76640339</v>
          </cell>
          <cell r="F767">
            <v>15969424</v>
          </cell>
          <cell r="G767">
            <v>15969424</v>
          </cell>
          <cell r="H767">
            <v>15969424</v>
          </cell>
          <cell r="I767">
            <v>15969424</v>
          </cell>
          <cell r="J767">
            <v>15117843</v>
          </cell>
          <cell r="K767">
            <v>15117843</v>
          </cell>
          <cell r="L767">
            <v>15117843</v>
          </cell>
          <cell r="M767">
            <v>15117843</v>
          </cell>
        </row>
        <row r="768">
          <cell r="A768" t="str">
            <v>D35020200050350210901</v>
          </cell>
          <cell r="B768" t="str">
            <v>PRESTAR SERVICIOS DE APLICACIÓN DE INSTRUMENTO DE CARACTERIZACIÓN</v>
          </cell>
          <cell r="C768">
            <v>27607050</v>
          </cell>
          <cell r="D768">
            <v>0</v>
          </cell>
          <cell r="E768">
            <v>27607050</v>
          </cell>
          <cell r="F768">
            <v>997000</v>
          </cell>
          <cell r="G768">
            <v>997000</v>
          </cell>
          <cell r="H768">
            <v>997000</v>
          </cell>
          <cell r="I768">
            <v>997000</v>
          </cell>
          <cell r="J768">
            <v>997000</v>
          </cell>
          <cell r="K768">
            <v>997000</v>
          </cell>
          <cell r="L768">
            <v>997000</v>
          </cell>
          <cell r="M768">
            <v>997000</v>
          </cell>
        </row>
        <row r="769">
          <cell r="A769" t="str">
            <v>D35020200050350210901020202</v>
          </cell>
          <cell r="B769" t="str">
            <v>ADQUISICIÓN DE SERVICIOS</v>
          </cell>
          <cell r="C769">
            <v>27607050</v>
          </cell>
          <cell r="D769">
            <v>0</v>
          </cell>
          <cell r="E769">
            <v>27607050</v>
          </cell>
          <cell r="F769">
            <v>997000</v>
          </cell>
          <cell r="G769">
            <v>997000</v>
          </cell>
          <cell r="H769">
            <v>997000</v>
          </cell>
          <cell r="I769">
            <v>997000</v>
          </cell>
          <cell r="J769">
            <v>997000</v>
          </cell>
          <cell r="K769">
            <v>997000</v>
          </cell>
          <cell r="L769">
            <v>997000</v>
          </cell>
          <cell r="M769">
            <v>997000</v>
          </cell>
        </row>
        <row r="770">
          <cell r="A770" t="str">
            <v>D35020200050350210901020202008</v>
          </cell>
          <cell r="B770" t="str">
            <v>SERVICIOS PRESTADOS A LAS EMPRESAS Y SERVICIOS DE PRODUCCIÓN</v>
          </cell>
          <cell r="C770">
            <v>27607050</v>
          </cell>
          <cell r="D770">
            <v>0</v>
          </cell>
          <cell r="E770">
            <v>27607050</v>
          </cell>
          <cell r="F770">
            <v>997000</v>
          </cell>
          <cell r="G770">
            <v>997000</v>
          </cell>
          <cell r="H770">
            <v>997000</v>
          </cell>
          <cell r="I770">
            <v>997000</v>
          </cell>
          <cell r="J770">
            <v>997000</v>
          </cell>
          <cell r="K770">
            <v>997000</v>
          </cell>
          <cell r="L770">
            <v>997000</v>
          </cell>
          <cell r="M770">
            <v>997000</v>
          </cell>
        </row>
        <row r="771">
          <cell r="A771" t="str">
            <v>D35020200050350210901020202008003</v>
          </cell>
          <cell r="B771" t="str">
            <v>OTROS SERVICIOS PROFESIONALES, CIENTÍFICOS Y TÉCNICOS</v>
          </cell>
          <cell r="C771">
            <v>27607050</v>
          </cell>
          <cell r="D771">
            <v>0</v>
          </cell>
          <cell r="E771">
            <v>27607050</v>
          </cell>
          <cell r="F771">
            <v>997000</v>
          </cell>
          <cell r="G771">
            <v>997000</v>
          </cell>
          <cell r="H771">
            <v>997000</v>
          </cell>
          <cell r="I771">
            <v>997000</v>
          </cell>
          <cell r="J771">
            <v>997000</v>
          </cell>
          <cell r="K771">
            <v>997000</v>
          </cell>
          <cell r="L771">
            <v>997000</v>
          </cell>
          <cell r="M771">
            <v>997000</v>
          </cell>
        </row>
        <row r="772">
          <cell r="A772" t="str">
            <v>D3502020005035021090102020200800307</v>
          </cell>
          <cell r="B772" t="str">
            <v>SERVICIOS DE INVESTIGACIÓN DE MERCADOS Y DE ENCUESTAS DE OPINIÓN PÚBLICA</v>
          </cell>
          <cell r="C772">
            <v>27607050</v>
          </cell>
          <cell r="D772">
            <v>0</v>
          </cell>
          <cell r="E772">
            <v>27607050</v>
          </cell>
          <cell r="F772">
            <v>997000</v>
          </cell>
          <cell r="G772">
            <v>997000</v>
          </cell>
          <cell r="H772">
            <v>997000</v>
          </cell>
          <cell r="I772">
            <v>997000</v>
          </cell>
          <cell r="J772">
            <v>997000</v>
          </cell>
          <cell r="K772">
            <v>997000</v>
          </cell>
          <cell r="L772">
            <v>997000</v>
          </cell>
          <cell r="M772">
            <v>997000</v>
          </cell>
        </row>
        <row r="773">
          <cell r="A773" t="str">
            <v>D35020200050350210902</v>
          </cell>
          <cell r="B773" t="str">
            <v>PRESTAR SERVICIOS DE APLICACIÓN Y SISTEMATIZACIÓN DE INSTRUMENTO DE EVALUACIÓN</v>
          </cell>
          <cell r="C773">
            <v>23487639</v>
          </cell>
          <cell r="D773">
            <v>0</v>
          </cell>
          <cell r="E773">
            <v>23487639</v>
          </cell>
          <cell r="F773">
            <v>2199599</v>
          </cell>
          <cell r="G773">
            <v>2199599</v>
          </cell>
          <cell r="H773">
            <v>2199599</v>
          </cell>
          <cell r="I773">
            <v>2199599</v>
          </cell>
          <cell r="J773">
            <v>2199599</v>
          </cell>
          <cell r="K773">
            <v>2199599</v>
          </cell>
          <cell r="L773">
            <v>2199599</v>
          </cell>
          <cell r="M773">
            <v>2199599</v>
          </cell>
        </row>
        <row r="774">
          <cell r="A774" t="str">
            <v>D35020200050350210902020202</v>
          </cell>
          <cell r="B774" t="str">
            <v>ADQUISICIÓN DE SERVICIOS</v>
          </cell>
          <cell r="C774">
            <v>23487639</v>
          </cell>
          <cell r="D774">
            <v>0</v>
          </cell>
          <cell r="E774">
            <v>23487639</v>
          </cell>
          <cell r="F774">
            <v>2199599</v>
          </cell>
          <cell r="G774">
            <v>2199599</v>
          </cell>
          <cell r="H774">
            <v>2199599</v>
          </cell>
          <cell r="I774">
            <v>2199599</v>
          </cell>
          <cell r="J774">
            <v>2199599</v>
          </cell>
          <cell r="K774">
            <v>2199599</v>
          </cell>
          <cell r="L774">
            <v>2199599</v>
          </cell>
          <cell r="M774">
            <v>2199599</v>
          </cell>
        </row>
        <row r="775">
          <cell r="A775" t="str">
            <v>D35020200050350210902020202006</v>
          </cell>
          <cell r="B775" t="str">
            <v>SERVICIOS DE ALOJAMIENTO; SERVICIOS DE SUMINISTRO DE COMIDAS Y BEBIDAS; SERVICIOS DE TRANSPORTE; Y SERVICIOS DE DISTRIBUCIÓN DE ELECTRICIDAD, GAS Y AGUA</v>
          </cell>
          <cell r="C775">
            <v>2199599</v>
          </cell>
          <cell r="D775">
            <v>0</v>
          </cell>
          <cell r="E775">
            <v>2199599</v>
          </cell>
          <cell r="F775">
            <v>2199599</v>
          </cell>
          <cell r="G775">
            <v>2199599</v>
          </cell>
          <cell r="H775">
            <v>2199599</v>
          </cell>
          <cell r="I775">
            <v>2199599</v>
          </cell>
          <cell r="J775">
            <v>2199599</v>
          </cell>
          <cell r="K775">
            <v>2199599</v>
          </cell>
          <cell r="L775">
            <v>2199599</v>
          </cell>
          <cell r="M775">
            <v>2199599</v>
          </cell>
        </row>
        <row r="776">
          <cell r="A776" t="str">
            <v>D35020200050350210902020202006004</v>
          </cell>
          <cell r="B776" t="str">
            <v>SERVICIOS DE TRANSPORTE DE PASAJEROS</v>
          </cell>
          <cell r="C776">
            <v>2199599</v>
          </cell>
          <cell r="D776">
            <v>0</v>
          </cell>
          <cell r="E776">
            <v>2199599</v>
          </cell>
          <cell r="F776">
            <v>2199599</v>
          </cell>
          <cell r="G776">
            <v>2199599</v>
          </cell>
          <cell r="H776">
            <v>2199599</v>
          </cell>
          <cell r="I776">
            <v>2199599</v>
          </cell>
          <cell r="J776">
            <v>2199599</v>
          </cell>
          <cell r="K776">
            <v>2199599</v>
          </cell>
          <cell r="L776">
            <v>2199599</v>
          </cell>
          <cell r="M776">
            <v>2199599</v>
          </cell>
        </row>
        <row r="777">
          <cell r="A777" t="str">
            <v>D35020200050350210902020202008</v>
          </cell>
          <cell r="B777" t="str">
            <v>SERVICIOS PRESTADOS A LAS EMPRESAS Y SERVICIOS DE PRODUCCIÓN</v>
          </cell>
          <cell r="C777">
            <v>21288040</v>
          </cell>
          <cell r="D777">
            <v>0</v>
          </cell>
          <cell r="E777">
            <v>21288040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A778" t="str">
            <v>D35020200050350210902020202008003</v>
          </cell>
          <cell r="B778" t="str">
            <v>OTROS SERVICIOS PROFESIONALES, CIENTÍFICOS Y TÉCNICOS</v>
          </cell>
          <cell r="C778">
            <v>21288040</v>
          </cell>
          <cell r="D778">
            <v>0</v>
          </cell>
          <cell r="E778">
            <v>21288040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D3502020005035021090202020200800307</v>
          </cell>
          <cell r="B779" t="str">
            <v>SERVICIOS DE INVESTIGACIÓN DE MERCADOS Y DE ENCUESTAS DE OPINIÓN PÚBLICA</v>
          </cell>
          <cell r="C779">
            <v>21288040</v>
          </cell>
          <cell r="D779">
            <v>0</v>
          </cell>
          <cell r="E779">
            <v>21288040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A780" t="str">
            <v>D35020200050350210903</v>
          </cell>
          <cell r="B780" t="str">
            <v>REALIZAR PROCESOS DE APOYO TÉCNICO Y ELABORACIÓN DE DOCUMENTOS DE CARACTERIZACIÓN Y EVALUACIÓN</v>
          </cell>
          <cell r="C780">
            <v>25545650</v>
          </cell>
          <cell r="D780">
            <v>0</v>
          </cell>
          <cell r="E780">
            <v>25545650</v>
          </cell>
          <cell r="F780">
            <v>12772825</v>
          </cell>
          <cell r="G780">
            <v>12772825</v>
          </cell>
          <cell r="H780">
            <v>12772825</v>
          </cell>
          <cell r="I780">
            <v>12772825</v>
          </cell>
          <cell r="J780">
            <v>11921244</v>
          </cell>
          <cell r="K780">
            <v>11921244</v>
          </cell>
          <cell r="L780">
            <v>11921244</v>
          </cell>
          <cell r="M780">
            <v>11921244</v>
          </cell>
        </row>
        <row r="781">
          <cell r="A781" t="str">
            <v>D35020200050350210903020202</v>
          </cell>
          <cell r="B781" t="str">
            <v>ADQUISICIÓN DE SERVICIOS</v>
          </cell>
          <cell r="C781">
            <v>25545650</v>
          </cell>
          <cell r="D781">
            <v>0</v>
          </cell>
          <cell r="E781">
            <v>25545650</v>
          </cell>
          <cell r="F781">
            <v>12772825</v>
          </cell>
          <cell r="G781">
            <v>12772825</v>
          </cell>
          <cell r="H781">
            <v>12772825</v>
          </cell>
          <cell r="I781">
            <v>12772825</v>
          </cell>
          <cell r="J781">
            <v>11921244</v>
          </cell>
          <cell r="K781">
            <v>11921244</v>
          </cell>
          <cell r="L781">
            <v>11921244</v>
          </cell>
          <cell r="M781">
            <v>11921244</v>
          </cell>
        </row>
        <row r="782">
          <cell r="A782" t="str">
            <v>D35020200050350210903020202006</v>
          </cell>
          <cell r="B782" t="str">
            <v>SERVICIOS DE ALOJAMIENTO; SERVICIOS DE SUMINISTRO DE COMIDAS Y BEBIDAS; SERVICIOS DE TRANSPORTE; Y SERVICIOS DE DISTRIBUCIÓN DE ELECTRICIDAD, GAS Y AGUA</v>
          </cell>
          <cell r="C782">
            <v>4400005</v>
          </cell>
          <cell r="D782">
            <v>0</v>
          </cell>
          <cell r="E782">
            <v>4400005</v>
          </cell>
          <cell r="F782">
            <v>4400005</v>
          </cell>
          <cell r="G782">
            <v>4400005</v>
          </cell>
          <cell r="H782">
            <v>4400005</v>
          </cell>
          <cell r="I782">
            <v>4400005</v>
          </cell>
          <cell r="J782">
            <v>3548424</v>
          </cell>
          <cell r="K782">
            <v>3548424</v>
          </cell>
          <cell r="L782">
            <v>3548424</v>
          </cell>
          <cell r="M782">
            <v>3548424</v>
          </cell>
        </row>
        <row r="783">
          <cell r="A783" t="str">
            <v>D35020200050350210903020202006004</v>
          </cell>
          <cell r="B783" t="str">
            <v>SERVICIOS DE TRANSPORTE DE PASAJEROS</v>
          </cell>
          <cell r="C783">
            <v>4400005</v>
          </cell>
          <cell r="D783">
            <v>0</v>
          </cell>
          <cell r="E783">
            <v>4400005</v>
          </cell>
          <cell r="F783">
            <v>4400005</v>
          </cell>
          <cell r="G783">
            <v>4400005</v>
          </cell>
          <cell r="H783">
            <v>4400005</v>
          </cell>
          <cell r="I783">
            <v>4400005</v>
          </cell>
          <cell r="J783">
            <v>3548424</v>
          </cell>
          <cell r="K783">
            <v>3548424</v>
          </cell>
          <cell r="L783">
            <v>3548424</v>
          </cell>
          <cell r="M783">
            <v>3548424</v>
          </cell>
        </row>
        <row r="784">
          <cell r="A784" t="str">
            <v>D35020200050350210903020202008</v>
          </cell>
          <cell r="B784" t="str">
            <v>SERVICIOS PRESTADOS A LAS EMPRESAS Y SERVICIOS DE PRODUCCIÓN</v>
          </cell>
          <cell r="C784">
            <v>21145645</v>
          </cell>
          <cell r="D784">
            <v>0</v>
          </cell>
          <cell r="E784">
            <v>21145645</v>
          </cell>
          <cell r="F784">
            <v>8372820</v>
          </cell>
          <cell r="G784">
            <v>8372820</v>
          </cell>
          <cell r="H784">
            <v>8372820</v>
          </cell>
          <cell r="I784">
            <v>8372820</v>
          </cell>
          <cell r="J784">
            <v>8372820</v>
          </cell>
          <cell r="K784">
            <v>8372820</v>
          </cell>
          <cell r="L784">
            <v>8372820</v>
          </cell>
          <cell r="M784">
            <v>8372820</v>
          </cell>
        </row>
        <row r="785">
          <cell r="A785" t="str">
            <v>D35020200050350210903020202008003</v>
          </cell>
          <cell r="B785" t="str">
            <v>OTROS SERVICIOS PROFESIONALES, CIENTÍFICOS Y TÉCNICOS</v>
          </cell>
          <cell r="C785">
            <v>21145645</v>
          </cell>
          <cell r="D785">
            <v>0</v>
          </cell>
          <cell r="E785">
            <v>21145645</v>
          </cell>
          <cell r="F785">
            <v>8372820</v>
          </cell>
          <cell r="G785">
            <v>8372820</v>
          </cell>
          <cell r="H785">
            <v>8372820</v>
          </cell>
          <cell r="I785">
            <v>8372820</v>
          </cell>
          <cell r="J785">
            <v>8372820</v>
          </cell>
          <cell r="K785">
            <v>8372820</v>
          </cell>
          <cell r="L785">
            <v>8372820</v>
          </cell>
          <cell r="M785">
            <v>8372820</v>
          </cell>
        </row>
        <row r="786">
          <cell r="A786" t="str">
            <v>D3502020005035021090302020200800307</v>
          </cell>
          <cell r="B786" t="str">
            <v>SERVICIOS DE INVESTIGACIÓN DE MERCADOS Y DE ENCUESTAS DE OPINIÓN PÚBLICA</v>
          </cell>
          <cell r="C786">
            <v>16022825</v>
          </cell>
          <cell r="D786">
            <v>0</v>
          </cell>
          <cell r="E786">
            <v>16022825</v>
          </cell>
          <cell r="F786">
            <v>3250000</v>
          </cell>
          <cell r="G786">
            <v>3250000</v>
          </cell>
          <cell r="H786">
            <v>3250000</v>
          </cell>
          <cell r="I786">
            <v>3250000</v>
          </cell>
          <cell r="J786">
            <v>3250000</v>
          </cell>
          <cell r="K786">
            <v>3250000</v>
          </cell>
          <cell r="L786">
            <v>3250000</v>
          </cell>
          <cell r="M786">
            <v>3250000</v>
          </cell>
        </row>
        <row r="787">
          <cell r="A787" t="str">
            <v>D3502020005035021090302020200800308</v>
          </cell>
          <cell r="B787" t="str">
            <v>SERVICIOS FOTOGRÁFICOS Y SERVICIOS DE REVELADO FOTOGRÁFICO</v>
          </cell>
          <cell r="C787">
            <v>5122820</v>
          </cell>
          <cell r="D787">
            <v>0</v>
          </cell>
          <cell r="E787">
            <v>5122820</v>
          </cell>
          <cell r="F787">
            <v>5122820</v>
          </cell>
          <cell r="G787">
            <v>5122820</v>
          </cell>
          <cell r="H787">
            <v>5122820</v>
          </cell>
          <cell r="I787">
            <v>5122820</v>
          </cell>
          <cell r="J787">
            <v>5122820</v>
          </cell>
          <cell r="K787">
            <v>5122820</v>
          </cell>
          <cell r="L787">
            <v>5122820</v>
          </cell>
          <cell r="M787">
            <v>5122820</v>
          </cell>
        </row>
        <row r="788">
          <cell r="A788" t="str">
            <v>D3599</v>
          </cell>
          <cell r="B788" t="str">
            <v>FORTALECIMIENTO DE LA GESTIÓN Y DIRECCIÓN DEL SECTOR COMERCIO, INDUSTRIA Y TURISMO</v>
          </cell>
          <cell r="C788">
            <v>3013091776</v>
          </cell>
          <cell r="D788">
            <v>0</v>
          </cell>
          <cell r="E788">
            <v>3013091776</v>
          </cell>
          <cell r="F788">
            <v>1676970487.72</v>
          </cell>
          <cell r="G788">
            <v>1676970487.72</v>
          </cell>
          <cell r="H788">
            <v>1418906450.72</v>
          </cell>
          <cell r="I788">
            <v>1418906450.72</v>
          </cell>
          <cell r="J788">
            <v>445178012</v>
          </cell>
          <cell r="K788">
            <v>445178012</v>
          </cell>
          <cell r="L788">
            <v>118595286</v>
          </cell>
          <cell r="M788">
            <v>118595286</v>
          </cell>
        </row>
        <row r="789">
          <cell r="A789" t="str">
            <v>D35990200</v>
          </cell>
          <cell r="B789" t="str">
            <v>FORTALECIMIENTO DE LA GESTIÓN Y DIRECCIÓN DEL SECTOR COMERCIO, INDUSTRIA Y TURISMO</v>
          </cell>
          <cell r="C789">
            <v>3013091776</v>
          </cell>
          <cell r="D789">
            <v>0</v>
          </cell>
          <cell r="E789">
            <v>3013091776</v>
          </cell>
          <cell r="F789">
            <v>1676970487.72</v>
          </cell>
          <cell r="G789">
            <v>1676970487.72</v>
          </cell>
          <cell r="H789">
            <v>1418906450.72</v>
          </cell>
          <cell r="I789">
            <v>1418906450.72</v>
          </cell>
          <cell r="J789">
            <v>445178012</v>
          </cell>
          <cell r="K789">
            <v>445178012</v>
          </cell>
          <cell r="L789">
            <v>118595286</v>
          </cell>
          <cell r="M789">
            <v>118595286</v>
          </cell>
        </row>
        <row r="790">
          <cell r="A790" t="str">
            <v>D3599020001</v>
          </cell>
          <cell r="B790" t="str">
            <v>ADECUACIÓN REFORZAMIENTO RESTAURACIÓN RECUPERACIÓN Y ADAPTACIÓN DE LA INFRAESTRUCTURA DE LOS INMUEBLES DE ARTESANÍAS DE COLOMBIA BOGOTÁ RÁQUIRA SAN JACINTO</v>
          </cell>
          <cell r="C790">
            <v>714134118</v>
          </cell>
          <cell r="D790">
            <v>0</v>
          </cell>
          <cell r="E790">
            <v>714134118</v>
          </cell>
          <cell r="F790">
            <v>714134118</v>
          </cell>
          <cell r="G790">
            <v>714134118</v>
          </cell>
          <cell r="H790">
            <v>714134118</v>
          </cell>
          <cell r="I790">
            <v>714134118</v>
          </cell>
          <cell r="J790">
            <v>27727243</v>
          </cell>
          <cell r="K790">
            <v>27727243</v>
          </cell>
          <cell r="L790">
            <v>0</v>
          </cell>
          <cell r="M790">
            <v>0</v>
          </cell>
        </row>
        <row r="791">
          <cell r="A791" t="str">
            <v>D359902000103599012</v>
          </cell>
          <cell r="B791" t="str">
            <v>SEDES MODIFICADAS</v>
          </cell>
          <cell r="C791">
            <v>286887930</v>
          </cell>
          <cell r="D791">
            <v>0</v>
          </cell>
          <cell r="E791">
            <v>286887930</v>
          </cell>
          <cell r="F791">
            <v>286887930</v>
          </cell>
          <cell r="G791">
            <v>286887930</v>
          </cell>
          <cell r="H791">
            <v>286887930</v>
          </cell>
          <cell r="I791">
            <v>286887930</v>
          </cell>
          <cell r="J791">
            <v>27727243</v>
          </cell>
          <cell r="K791">
            <v>27727243</v>
          </cell>
          <cell r="L791">
            <v>0</v>
          </cell>
          <cell r="M791">
            <v>0</v>
          </cell>
        </row>
        <row r="792">
          <cell r="A792" t="str">
            <v>D35990200010359901201</v>
          </cell>
          <cell r="B79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792">
            <v>12125524</v>
          </cell>
          <cell r="D792">
            <v>0</v>
          </cell>
          <cell r="E792">
            <v>12125524</v>
          </cell>
          <cell r="F792">
            <v>12125524</v>
          </cell>
          <cell r="G792">
            <v>12125524</v>
          </cell>
          <cell r="H792">
            <v>12125524</v>
          </cell>
          <cell r="I792">
            <v>12125524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D35990200010359901201020202</v>
          </cell>
          <cell r="B793" t="str">
            <v>ADQUISICIÓN DE SERVICIOS</v>
          </cell>
          <cell r="C793">
            <v>12125524</v>
          </cell>
          <cell r="D793">
            <v>0</v>
          </cell>
          <cell r="E793">
            <v>12125524</v>
          </cell>
          <cell r="F793">
            <v>12125524</v>
          </cell>
          <cell r="G793">
            <v>12125524</v>
          </cell>
          <cell r="H793">
            <v>12125524</v>
          </cell>
          <cell r="I793">
            <v>12125524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A794" t="str">
            <v>D35990200010359901201020202008</v>
          </cell>
          <cell r="B794" t="str">
            <v>SERVICIOS PRESTADOS A LAS EMPRESAS Y SERVICIOS DE PRODUCCIÓN</v>
          </cell>
          <cell r="C794">
            <v>12125524</v>
          </cell>
          <cell r="D794">
            <v>0</v>
          </cell>
          <cell r="E794">
            <v>12125524</v>
          </cell>
          <cell r="F794">
            <v>12125524</v>
          </cell>
          <cell r="G794">
            <v>12125524</v>
          </cell>
          <cell r="H794">
            <v>12125524</v>
          </cell>
          <cell r="I794">
            <v>12125524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A795" t="str">
            <v>D35990200010359901201020202008003</v>
          </cell>
          <cell r="B795" t="str">
            <v>OTROS SERVICIOS PROFESIONALES, CIENTÍFICOS Y TÉCNICOS</v>
          </cell>
          <cell r="C795">
            <v>12125524</v>
          </cell>
          <cell r="D795">
            <v>0</v>
          </cell>
          <cell r="E795">
            <v>12125524</v>
          </cell>
          <cell r="F795">
            <v>12125524</v>
          </cell>
          <cell r="G795">
            <v>12125524</v>
          </cell>
          <cell r="H795">
            <v>12125524</v>
          </cell>
          <cell r="I795">
            <v>12125524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A796" t="str">
            <v>D3599020001035990120102020200800304</v>
          </cell>
          <cell r="B796" t="str">
            <v>SERVICIOS CIENTÍFICOS Y OTROS SERVICIOS TÉCNICOS</v>
          </cell>
          <cell r="C796">
            <v>12125524</v>
          </cell>
          <cell r="D796">
            <v>0</v>
          </cell>
          <cell r="E796">
            <v>12125524</v>
          </cell>
          <cell r="F796">
            <v>12125524</v>
          </cell>
          <cell r="G796">
            <v>12125524</v>
          </cell>
          <cell r="H796">
            <v>12125524</v>
          </cell>
          <cell r="I796">
            <v>12125524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D35990200010359901202</v>
          </cell>
          <cell r="B79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797">
            <v>274762406</v>
          </cell>
          <cell r="D797">
            <v>0</v>
          </cell>
          <cell r="E797">
            <v>274762406</v>
          </cell>
          <cell r="F797">
            <v>274762406</v>
          </cell>
          <cell r="G797">
            <v>274762406</v>
          </cell>
          <cell r="H797">
            <v>274762406</v>
          </cell>
          <cell r="I797">
            <v>274762406</v>
          </cell>
          <cell r="J797">
            <v>27727243</v>
          </cell>
          <cell r="K797">
            <v>27727243</v>
          </cell>
          <cell r="L797">
            <v>0</v>
          </cell>
          <cell r="M797">
            <v>0</v>
          </cell>
        </row>
        <row r="798">
          <cell r="A798" t="str">
            <v>D35990200010359901202020202</v>
          </cell>
          <cell r="B798" t="str">
            <v>ADQUISICIÓN DE SERVICIOS</v>
          </cell>
          <cell r="C798">
            <v>274762406</v>
          </cell>
          <cell r="D798">
            <v>0</v>
          </cell>
          <cell r="E798">
            <v>274762406</v>
          </cell>
          <cell r="F798">
            <v>274762406</v>
          </cell>
          <cell r="G798">
            <v>274762406</v>
          </cell>
          <cell r="H798">
            <v>274762406</v>
          </cell>
          <cell r="I798">
            <v>274762406</v>
          </cell>
          <cell r="J798">
            <v>27727243</v>
          </cell>
          <cell r="K798">
            <v>27727243</v>
          </cell>
          <cell r="L798">
            <v>0</v>
          </cell>
          <cell r="M798">
            <v>0</v>
          </cell>
        </row>
        <row r="799">
          <cell r="A799" t="str">
            <v>D35990200010359901202020202005</v>
          </cell>
          <cell r="B799" t="str">
            <v>SERVICIOS DE LA CONSTRUCCIÓN</v>
          </cell>
          <cell r="C799">
            <v>274762406</v>
          </cell>
          <cell r="D799">
            <v>0</v>
          </cell>
          <cell r="E799">
            <v>274762406</v>
          </cell>
          <cell r="F799">
            <v>274762406</v>
          </cell>
          <cell r="G799">
            <v>274762406</v>
          </cell>
          <cell r="H799">
            <v>274762406</v>
          </cell>
          <cell r="I799">
            <v>274762406</v>
          </cell>
          <cell r="J799">
            <v>27727243</v>
          </cell>
          <cell r="K799">
            <v>27727243</v>
          </cell>
          <cell r="L799">
            <v>0</v>
          </cell>
          <cell r="M799">
            <v>0</v>
          </cell>
        </row>
        <row r="800">
          <cell r="A800" t="str">
            <v>D35990200010359901202020202005004</v>
          </cell>
          <cell r="B800" t="str">
            <v>SERVICIOS DE CONSTRUCCIÓN</v>
          </cell>
          <cell r="C800">
            <v>274762406</v>
          </cell>
          <cell r="D800">
            <v>0</v>
          </cell>
          <cell r="E800">
            <v>274762406</v>
          </cell>
          <cell r="F800">
            <v>274762406</v>
          </cell>
          <cell r="G800">
            <v>274762406</v>
          </cell>
          <cell r="H800">
            <v>274762406</v>
          </cell>
          <cell r="I800">
            <v>274762406</v>
          </cell>
          <cell r="J800">
            <v>27727243</v>
          </cell>
          <cell r="K800">
            <v>27727243</v>
          </cell>
          <cell r="L800">
            <v>0</v>
          </cell>
          <cell r="M800">
            <v>0</v>
          </cell>
        </row>
        <row r="801">
          <cell r="A801" t="str">
            <v>D3599020001035990120202020200500407</v>
          </cell>
          <cell r="B801" t="str">
            <v>SERVICIOS DE TERMINACIÓN Y ACABADOS DE EDIFICIOS</v>
          </cell>
          <cell r="C801">
            <v>274762406</v>
          </cell>
          <cell r="D801">
            <v>0</v>
          </cell>
          <cell r="E801">
            <v>274762406</v>
          </cell>
          <cell r="F801">
            <v>274762406</v>
          </cell>
          <cell r="G801">
            <v>274762406</v>
          </cell>
          <cell r="H801">
            <v>274762406</v>
          </cell>
          <cell r="I801">
            <v>274762406</v>
          </cell>
          <cell r="J801">
            <v>27727243</v>
          </cell>
          <cell r="K801">
            <v>27727243</v>
          </cell>
          <cell r="L801">
            <v>0</v>
          </cell>
          <cell r="M801">
            <v>0</v>
          </cell>
        </row>
        <row r="802">
          <cell r="A802" t="str">
            <v>D359902000103599013</v>
          </cell>
          <cell r="B802" t="str">
            <v>SEDES RESTAURADAS</v>
          </cell>
          <cell r="C802">
            <v>217970738</v>
          </cell>
          <cell r="D802">
            <v>0</v>
          </cell>
          <cell r="E802">
            <v>217970738</v>
          </cell>
          <cell r="F802">
            <v>217970738</v>
          </cell>
          <cell r="G802">
            <v>217970738</v>
          </cell>
          <cell r="H802">
            <v>217970738</v>
          </cell>
          <cell r="I802">
            <v>217970738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D35990200010359901301</v>
          </cell>
          <cell r="B803" t="str">
            <v>EJECUTAR OBRA DE RESTAURACIÓN DEL CENTRO ARTESANAL DE RÁQUIRA- BOYACÁ</v>
          </cell>
          <cell r="C803">
            <v>128747967</v>
          </cell>
          <cell r="D803">
            <v>0</v>
          </cell>
          <cell r="E803">
            <v>128747967</v>
          </cell>
          <cell r="F803">
            <v>128747967</v>
          </cell>
          <cell r="G803">
            <v>128747967</v>
          </cell>
          <cell r="H803">
            <v>128747967</v>
          </cell>
          <cell r="I803">
            <v>128747967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D35990200010359901301020202</v>
          </cell>
          <cell r="B804" t="str">
            <v>ADQUISICIÓN DE SERVICIOS</v>
          </cell>
          <cell r="C804">
            <v>128747967</v>
          </cell>
          <cell r="D804">
            <v>0</v>
          </cell>
          <cell r="E804">
            <v>128747967</v>
          </cell>
          <cell r="F804">
            <v>128747967</v>
          </cell>
          <cell r="G804">
            <v>128747967</v>
          </cell>
          <cell r="H804">
            <v>128747967</v>
          </cell>
          <cell r="I804">
            <v>128747967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D35990200010359901301020202005</v>
          </cell>
          <cell r="B805" t="str">
            <v>SERVICIOS DE LA CONSTRUCCIÓN</v>
          </cell>
          <cell r="C805">
            <v>128747967</v>
          </cell>
          <cell r="D805">
            <v>0</v>
          </cell>
          <cell r="E805">
            <v>128747967</v>
          </cell>
          <cell r="F805">
            <v>128747967</v>
          </cell>
          <cell r="G805">
            <v>128747967</v>
          </cell>
          <cell r="H805">
            <v>128747967</v>
          </cell>
          <cell r="I805">
            <v>128747967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D35990200010359901301020202005004</v>
          </cell>
          <cell r="B806" t="str">
            <v>SERVICIOS DE CONSTRUCCIÓN</v>
          </cell>
          <cell r="C806">
            <v>128747967</v>
          </cell>
          <cell r="D806">
            <v>0</v>
          </cell>
          <cell r="E806">
            <v>128747967</v>
          </cell>
          <cell r="F806">
            <v>128747967</v>
          </cell>
          <cell r="G806">
            <v>128747967</v>
          </cell>
          <cell r="H806">
            <v>128747967</v>
          </cell>
          <cell r="I806">
            <v>128747967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A807" t="str">
            <v>D3599020001035990130102020200500407</v>
          </cell>
          <cell r="B807" t="str">
            <v>SERVICIOS DE TERMINACIÓN Y ACABADOS DE EDIFICIOS</v>
          </cell>
          <cell r="C807">
            <v>128747967</v>
          </cell>
          <cell r="D807">
            <v>0</v>
          </cell>
          <cell r="E807">
            <v>128747967</v>
          </cell>
          <cell r="F807">
            <v>128747967</v>
          </cell>
          <cell r="G807">
            <v>128747967</v>
          </cell>
          <cell r="H807">
            <v>128747967</v>
          </cell>
          <cell r="I807">
            <v>128747967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A808" t="str">
            <v>D35990200010359901303</v>
          </cell>
          <cell r="B808" t="str">
            <v>REALIZAR INTERVENTORÍA DE RESTAURACIÓN DEL CENTRO ARTESANAL DE RÁQUIRA- BOYACÁ</v>
          </cell>
          <cell r="C808">
            <v>12690811</v>
          </cell>
          <cell r="D808">
            <v>0</v>
          </cell>
          <cell r="E808">
            <v>12690811</v>
          </cell>
          <cell r="F808">
            <v>12690811</v>
          </cell>
          <cell r="G808">
            <v>12690811</v>
          </cell>
          <cell r="H808">
            <v>12690811</v>
          </cell>
          <cell r="I808">
            <v>12690811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A809" t="str">
            <v>D35990200010359901303020202</v>
          </cell>
          <cell r="B809" t="str">
            <v>ADQUISICIÓN DE SERVICIOS</v>
          </cell>
          <cell r="C809">
            <v>12690811</v>
          </cell>
          <cell r="D809">
            <v>0</v>
          </cell>
          <cell r="E809">
            <v>12690811</v>
          </cell>
          <cell r="F809">
            <v>12690811</v>
          </cell>
          <cell r="G809">
            <v>12690811</v>
          </cell>
          <cell r="H809">
            <v>12690811</v>
          </cell>
          <cell r="I809">
            <v>12690811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D35990200010359901303020202008</v>
          </cell>
          <cell r="B810" t="str">
            <v>SERVICIOS PRESTADOS A LAS EMPRESAS Y SERVICIOS DE PRODUCCIÓN</v>
          </cell>
          <cell r="C810">
            <v>12690811</v>
          </cell>
          <cell r="D810">
            <v>0</v>
          </cell>
          <cell r="E810">
            <v>12690811</v>
          </cell>
          <cell r="F810">
            <v>12690811</v>
          </cell>
          <cell r="G810">
            <v>12690811</v>
          </cell>
          <cell r="H810">
            <v>12690811</v>
          </cell>
          <cell r="I810">
            <v>12690811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D35990200010359901303020202008003</v>
          </cell>
          <cell r="B811" t="str">
            <v>OTROS SERVICIOS PROFESIONALES, CIENTÍFICOS Y TÉCNICOS</v>
          </cell>
          <cell r="C811">
            <v>12690811</v>
          </cell>
          <cell r="D811">
            <v>0</v>
          </cell>
          <cell r="E811">
            <v>12690811</v>
          </cell>
          <cell r="F811">
            <v>12690811</v>
          </cell>
          <cell r="G811">
            <v>12690811</v>
          </cell>
          <cell r="H811">
            <v>12690811</v>
          </cell>
          <cell r="I811">
            <v>12690811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D3599020001035990130302020200800304</v>
          </cell>
          <cell r="B812" t="str">
            <v>SERVICIOS CIENTÍFICOS Y OTROS SERVICIOS TÉCNICOS</v>
          </cell>
          <cell r="C812">
            <v>12690811</v>
          </cell>
          <cell r="D812">
            <v>0</v>
          </cell>
          <cell r="E812">
            <v>12690811</v>
          </cell>
          <cell r="F812">
            <v>12690811</v>
          </cell>
          <cell r="G812">
            <v>12690811</v>
          </cell>
          <cell r="H812">
            <v>12690811</v>
          </cell>
          <cell r="I812">
            <v>12690811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D35990200010359901304</v>
          </cell>
          <cell r="B813" t="str">
            <v>REALIZAR INTERVENTORÍA DE RESTAURACIÓN DEL MURO DE CERRAMIENTO DEL CLAUSTRO LAS AGUAS, COSTADO OCCIDENTAL, SOBRE LA CALLE 18 A</v>
          </cell>
          <cell r="C813">
            <v>23423423</v>
          </cell>
          <cell r="D813">
            <v>0</v>
          </cell>
          <cell r="E813">
            <v>23423423</v>
          </cell>
          <cell r="F813">
            <v>23423423</v>
          </cell>
          <cell r="G813">
            <v>23423423</v>
          </cell>
          <cell r="H813">
            <v>23423423</v>
          </cell>
          <cell r="I813">
            <v>23423423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A814" t="str">
            <v>D35990200010359901304020202</v>
          </cell>
          <cell r="B814" t="str">
            <v>ADQUISICIÓN DE SERVICIOS</v>
          </cell>
          <cell r="C814">
            <v>23423423</v>
          </cell>
          <cell r="D814">
            <v>0</v>
          </cell>
          <cell r="E814">
            <v>23423423</v>
          </cell>
          <cell r="F814">
            <v>23423423</v>
          </cell>
          <cell r="G814">
            <v>23423423</v>
          </cell>
          <cell r="H814">
            <v>23423423</v>
          </cell>
          <cell r="I814">
            <v>23423423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D35990200010359901304020202008</v>
          </cell>
          <cell r="B815" t="str">
            <v>SERVICIOS PRESTADOS A LAS EMPRESAS Y SERVICIOS DE PRODUCCIÓN</v>
          </cell>
          <cell r="C815">
            <v>23423423</v>
          </cell>
          <cell r="D815">
            <v>0</v>
          </cell>
          <cell r="E815">
            <v>23423423</v>
          </cell>
          <cell r="F815">
            <v>23423423</v>
          </cell>
          <cell r="G815">
            <v>23423423</v>
          </cell>
          <cell r="H815">
            <v>23423423</v>
          </cell>
          <cell r="I815">
            <v>23423423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D35990200010359901304020202008003</v>
          </cell>
          <cell r="B816" t="str">
            <v>OTROS SERVICIOS PROFESIONALES, CIENTÍFICOS Y TÉCNICOS</v>
          </cell>
          <cell r="C816">
            <v>23423423</v>
          </cell>
          <cell r="D816">
            <v>0</v>
          </cell>
          <cell r="E816">
            <v>23423423</v>
          </cell>
          <cell r="F816">
            <v>23423423</v>
          </cell>
          <cell r="G816">
            <v>23423423</v>
          </cell>
          <cell r="H816">
            <v>23423423</v>
          </cell>
          <cell r="I816">
            <v>23423423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D3599020001035990130402020200800304</v>
          </cell>
          <cell r="B817" t="str">
            <v>SERVICIOS CIENTÍFICOS Y OTROS SERVICIOS TÉCNICOS</v>
          </cell>
          <cell r="C817">
            <v>23423423</v>
          </cell>
          <cell r="D817">
            <v>0</v>
          </cell>
          <cell r="E817">
            <v>23423423</v>
          </cell>
          <cell r="F817">
            <v>23423423</v>
          </cell>
          <cell r="G817">
            <v>23423423</v>
          </cell>
          <cell r="H817">
            <v>23423423</v>
          </cell>
          <cell r="I817">
            <v>23423423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D35990200010359901306</v>
          </cell>
          <cell r="B818" t="str">
            <v>EJECUTAR OBRAS DE RESTAURACIÓN DEL MURO DE CERRAMIENTO DEL CLAUSTRO LAS AGUAS, COSTADO OCCIDENTAL, SOBRE LA CALLE 18 A</v>
          </cell>
          <cell r="C818">
            <v>53108537</v>
          </cell>
          <cell r="D818">
            <v>0</v>
          </cell>
          <cell r="E818">
            <v>53108537</v>
          </cell>
          <cell r="F818">
            <v>53108537</v>
          </cell>
          <cell r="G818">
            <v>53108537</v>
          </cell>
          <cell r="H818">
            <v>53108537</v>
          </cell>
          <cell r="I818">
            <v>53108537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D35990200010359901306020202</v>
          </cell>
          <cell r="B819" t="str">
            <v>ADQUISICIÓN DE SERVICIOS</v>
          </cell>
          <cell r="C819">
            <v>53108537</v>
          </cell>
          <cell r="D819">
            <v>0</v>
          </cell>
          <cell r="E819">
            <v>53108537</v>
          </cell>
          <cell r="F819">
            <v>53108537</v>
          </cell>
          <cell r="G819">
            <v>53108537</v>
          </cell>
          <cell r="H819">
            <v>53108537</v>
          </cell>
          <cell r="I819">
            <v>53108537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D35990200010359901306020202005</v>
          </cell>
          <cell r="B820" t="str">
            <v>SERVICIOS DE LA CONSTRUCCIÓN</v>
          </cell>
          <cell r="C820">
            <v>53108537</v>
          </cell>
          <cell r="D820">
            <v>0</v>
          </cell>
          <cell r="E820">
            <v>53108537</v>
          </cell>
          <cell r="F820">
            <v>53108537</v>
          </cell>
          <cell r="G820">
            <v>53108537</v>
          </cell>
          <cell r="H820">
            <v>53108537</v>
          </cell>
          <cell r="I820">
            <v>53108537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D35990200010359901306020202005004</v>
          </cell>
          <cell r="B821" t="str">
            <v>SERVICIOS DE CONSTRUCCIÓN</v>
          </cell>
          <cell r="C821">
            <v>53108537</v>
          </cell>
          <cell r="D821">
            <v>0</v>
          </cell>
          <cell r="E821">
            <v>53108537</v>
          </cell>
          <cell r="F821">
            <v>53108537</v>
          </cell>
          <cell r="G821">
            <v>53108537</v>
          </cell>
          <cell r="H821">
            <v>53108537</v>
          </cell>
          <cell r="I821">
            <v>53108537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D3599020001035990130602020200500407</v>
          </cell>
          <cell r="B822" t="str">
            <v>SERVICIOS DE TERMINACIÓN Y ACABADOS DE EDIFICIOS</v>
          </cell>
          <cell r="C822">
            <v>53108537</v>
          </cell>
          <cell r="D822">
            <v>0</v>
          </cell>
          <cell r="E822">
            <v>53108537</v>
          </cell>
          <cell r="F822">
            <v>53108537</v>
          </cell>
          <cell r="G822">
            <v>53108537</v>
          </cell>
          <cell r="H822">
            <v>53108537</v>
          </cell>
          <cell r="I822">
            <v>53108537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D359902000103599014</v>
          </cell>
          <cell r="B823" t="str">
            <v>SEDES CON REFORZAMIENTO ESTRUCTURAL</v>
          </cell>
          <cell r="C823">
            <v>209275450</v>
          </cell>
          <cell r="D823">
            <v>0</v>
          </cell>
          <cell r="E823">
            <v>209275450</v>
          </cell>
          <cell r="F823">
            <v>209275450</v>
          </cell>
          <cell r="G823">
            <v>209275450</v>
          </cell>
          <cell r="H823">
            <v>209275450</v>
          </cell>
          <cell r="I823">
            <v>209275450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A824" t="str">
            <v>D35990200010359901402</v>
          </cell>
          <cell r="B824" t="str">
            <v>EJECUTAR OBRAS DE REFORZAMIENTO EN EL EDIFICIO SANTA OROSIA EN BOGOTÁ Y LOS CENTROS ARTESANALES DE RÁQUIRA - BOYACÁ Y SAN JACINTO- BOLÍVAR</v>
          </cell>
          <cell r="C824">
            <v>164958333</v>
          </cell>
          <cell r="D824">
            <v>0</v>
          </cell>
          <cell r="E824">
            <v>164958333</v>
          </cell>
          <cell r="F824">
            <v>164958333</v>
          </cell>
          <cell r="G824">
            <v>164958333</v>
          </cell>
          <cell r="H824">
            <v>164958333</v>
          </cell>
          <cell r="I824">
            <v>164958333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A825" t="str">
            <v>D35990200010359901402020202</v>
          </cell>
          <cell r="B825" t="str">
            <v>ADQUISICIÓN DE SERVICIOS</v>
          </cell>
          <cell r="C825">
            <v>164958333</v>
          </cell>
          <cell r="D825">
            <v>0</v>
          </cell>
          <cell r="E825">
            <v>164958333</v>
          </cell>
          <cell r="F825">
            <v>164958333</v>
          </cell>
          <cell r="G825">
            <v>164958333</v>
          </cell>
          <cell r="H825">
            <v>164958333</v>
          </cell>
          <cell r="I825">
            <v>164958333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A826" t="str">
            <v>D35990200010359901402020202005</v>
          </cell>
          <cell r="B826" t="str">
            <v>SERVICIOS DE LA CONSTRUCCIÓN</v>
          </cell>
          <cell r="C826">
            <v>164958333</v>
          </cell>
          <cell r="D826">
            <v>0</v>
          </cell>
          <cell r="E826">
            <v>164958333</v>
          </cell>
          <cell r="F826">
            <v>164958333</v>
          </cell>
          <cell r="G826">
            <v>164958333</v>
          </cell>
          <cell r="H826">
            <v>164958333</v>
          </cell>
          <cell r="I826">
            <v>164958333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D35990200010359901402020202005004</v>
          </cell>
          <cell r="B827" t="str">
            <v>SERVICIOS DE CONSTRUCCIÓN</v>
          </cell>
          <cell r="C827">
            <v>164958333</v>
          </cell>
          <cell r="D827">
            <v>0</v>
          </cell>
          <cell r="E827">
            <v>164958333</v>
          </cell>
          <cell r="F827">
            <v>164958333</v>
          </cell>
          <cell r="G827">
            <v>164958333</v>
          </cell>
          <cell r="H827">
            <v>164958333</v>
          </cell>
          <cell r="I827">
            <v>164958333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A828" t="str">
            <v>D3599020001035990140202020200500407</v>
          </cell>
          <cell r="B828" t="str">
            <v>SERVICIOS DE TERMINACIÓN Y ACABADOS DE EDIFICIOS</v>
          </cell>
          <cell r="C828">
            <v>164958333</v>
          </cell>
          <cell r="D828">
            <v>0</v>
          </cell>
          <cell r="E828">
            <v>164958333</v>
          </cell>
          <cell r="F828">
            <v>164958333</v>
          </cell>
          <cell r="G828">
            <v>164958333</v>
          </cell>
          <cell r="H828">
            <v>164958333</v>
          </cell>
          <cell r="I828">
            <v>164958333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D35990200010359901403</v>
          </cell>
          <cell r="B829" t="str">
            <v>REALIZAR INTERVENTORÍA DE REFORZAMIENTO EN EL EDIFICIO SANTA OROSIA EN BOGOTÁ Y LOS CENTROS ARTESANALES DE RÁQUIRA - BOYACÁ Y SAN JACINTO- BOLÍVAR</v>
          </cell>
          <cell r="C829">
            <v>44317117</v>
          </cell>
          <cell r="D829">
            <v>0</v>
          </cell>
          <cell r="E829">
            <v>44317117</v>
          </cell>
          <cell r="F829">
            <v>44317117</v>
          </cell>
          <cell r="G829">
            <v>44317117</v>
          </cell>
          <cell r="H829">
            <v>44317117</v>
          </cell>
          <cell r="I829">
            <v>44317117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A830" t="str">
            <v>D35990200010359901403020202</v>
          </cell>
          <cell r="B830" t="str">
            <v>ADQUISICIÓN DE SERVICIOS</v>
          </cell>
          <cell r="C830">
            <v>44317117</v>
          </cell>
          <cell r="D830">
            <v>0</v>
          </cell>
          <cell r="E830">
            <v>44317117</v>
          </cell>
          <cell r="F830">
            <v>44317117</v>
          </cell>
          <cell r="G830">
            <v>44317117</v>
          </cell>
          <cell r="H830">
            <v>44317117</v>
          </cell>
          <cell r="I830">
            <v>44317117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A831" t="str">
            <v>D35990200010359901403020202008</v>
          </cell>
          <cell r="B831" t="str">
            <v>SERVICIOS PRESTADOS A LAS EMPRESAS Y SERVICIOS DE PRODUCCIÓN</v>
          </cell>
          <cell r="C831">
            <v>44317117</v>
          </cell>
          <cell r="D831">
            <v>0</v>
          </cell>
          <cell r="E831">
            <v>44317117</v>
          </cell>
          <cell r="F831">
            <v>44317117</v>
          </cell>
          <cell r="G831">
            <v>44317117</v>
          </cell>
          <cell r="H831">
            <v>44317117</v>
          </cell>
          <cell r="I831">
            <v>44317117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A832" t="str">
            <v>D35990200010359901403020202008003</v>
          </cell>
          <cell r="B832" t="str">
            <v>OTROS SERVICIOS PROFESIONALES, CIENTÍFICOS Y TÉCNICOS</v>
          </cell>
          <cell r="C832">
            <v>44317117</v>
          </cell>
          <cell r="D832">
            <v>0</v>
          </cell>
          <cell r="E832">
            <v>44317117</v>
          </cell>
          <cell r="F832">
            <v>44317117</v>
          </cell>
          <cell r="G832">
            <v>44317117</v>
          </cell>
          <cell r="H832">
            <v>44317117</v>
          </cell>
          <cell r="I832">
            <v>44317117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D3599020001035990140302020200800304</v>
          </cell>
          <cell r="B833" t="str">
            <v>SERVICIOS CIENTÍFICOS Y OTROS SERVICIOS TÉCNICOS</v>
          </cell>
          <cell r="C833">
            <v>44317117</v>
          </cell>
          <cell r="D833">
            <v>0</v>
          </cell>
          <cell r="E833">
            <v>44317117</v>
          </cell>
          <cell r="F833">
            <v>44317117</v>
          </cell>
          <cell r="G833">
            <v>44317117</v>
          </cell>
          <cell r="H833">
            <v>44317117</v>
          </cell>
          <cell r="I833">
            <v>44317117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 t="str">
            <v>D3599020002</v>
          </cell>
          <cell r="B834" t="str">
            <v>FORTALECIMIENTO DE LA GESTIÓN INSTITUCIONAL Y BUEN GOBIERNO DE ARTESANIAS DE COLOMBIA. NACIONAL</v>
          </cell>
          <cell r="C834">
            <v>2298957658</v>
          </cell>
          <cell r="D834">
            <v>0</v>
          </cell>
          <cell r="E834">
            <v>2298957658</v>
          </cell>
          <cell r="F834">
            <v>962836369.72000003</v>
          </cell>
          <cell r="G834">
            <v>962836369.72000003</v>
          </cell>
          <cell r="H834">
            <v>704772332.72000003</v>
          </cell>
          <cell r="I834">
            <v>704772332.72000003</v>
          </cell>
          <cell r="J834">
            <v>417450769</v>
          </cell>
          <cell r="K834">
            <v>417450769</v>
          </cell>
          <cell r="L834">
            <v>118595286</v>
          </cell>
          <cell r="M834">
            <v>118595286</v>
          </cell>
        </row>
        <row r="835">
          <cell r="A835" t="str">
            <v>D359902000203599067</v>
          </cell>
          <cell r="B835" t="str">
            <v>DOCUMENTOS DE LINEAMIENTOS TÉCNICOS</v>
          </cell>
          <cell r="C835">
            <v>190266118</v>
          </cell>
          <cell r="D835">
            <v>0</v>
          </cell>
          <cell r="E835">
            <v>190266118</v>
          </cell>
          <cell r="F835">
            <v>41520621</v>
          </cell>
          <cell r="G835">
            <v>41520621</v>
          </cell>
          <cell r="H835">
            <v>8587000</v>
          </cell>
          <cell r="I835">
            <v>8587000</v>
          </cell>
          <cell r="J835">
            <v>8587000</v>
          </cell>
          <cell r="K835">
            <v>8587000</v>
          </cell>
          <cell r="L835">
            <v>8587000</v>
          </cell>
          <cell r="M835">
            <v>8587000</v>
          </cell>
        </row>
        <row r="836">
          <cell r="A836" t="str">
            <v>D35990200020359906701</v>
          </cell>
          <cell r="B836" t="str">
            <v>IMPLEMENTAR EL SISTEMA DE GESTIÓN DE SEGURIDAD Y SALUD EN EL TRABAJO.</v>
          </cell>
          <cell r="C836">
            <v>45969000</v>
          </cell>
          <cell r="D836">
            <v>0</v>
          </cell>
          <cell r="E836">
            <v>45969000</v>
          </cell>
          <cell r="F836">
            <v>2967000</v>
          </cell>
          <cell r="G836">
            <v>2967000</v>
          </cell>
          <cell r="H836">
            <v>2967000</v>
          </cell>
          <cell r="I836">
            <v>2967000</v>
          </cell>
          <cell r="J836">
            <v>2967000</v>
          </cell>
          <cell r="K836">
            <v>2967000</v>
          </cell>
          <cell r="L836">
            <v>2967000</v>
          </cell>
          <cell r="M836">
            <v>2967000</v>
          </cell>
        </row>
        <row r="837">
          <cell r="A837" t="str">
            <v>D35990200020359906701020201</v>
          </cell>
          <cell r="B837" t="str">
            <v>MATERIALES Y SUMINISTROS</v>
          </cell>
          <cell r="C837">
            <v>36852000</v>
          </cell>
          <cell r="D837">
            <v>0</v>
          </cell>
          <cell r="E837">
            <v>36852000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 t="str">
            <v>D35990200020359906701020201003</v>
          </cell>
          <cell r="B838" t="str">
            <v>OTROS BIENES TRANSPORTABLES (EXCEPTO PRODUCTOS METÁLICOS, MAQUINARIA Y EQUIPO)</v>
          </cell>
          <cell r="C838">
            <v>24000000</v>
          </cell>
          <cell r="D838">
            <v>0</v>
          </cell>
          <cell r="E838">
            <v>24000000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 t="str">
            <v>D35990200020359906701020201003008</v>
          </cell>
          <cell r="B839" t="str">
            <v>OTROS BIENES TRANSPORTABLES N.C.P.</v>
          </cell>
          <cell r="C839">
            <v>24000000</v>
          </cell>
          <cell r="D839">
            <v>0</v>
          </cell>
          <cell r="E839">
            <v>24000000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 t="str">
            <v>D3599020002035990670102020100300801</v>
          </cell>
          <cell r="B840" t="str">
            <v>MUEBLES</v>
          </cell>
          <cell r="C840">
            <v>24000000</v>
          </cell>
          <cell r="D840">
            <v>0</v>
          </cell>
          <cell r="E840">
            <v>24000000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 t="str">
            <v>D35990200020359906701020201004</v>
          </cell>
          <cell r="B841" t="str">
            <v>PRODUCTOS METÁLICOS Y PAQUETES DE SOFTWARE</v>
          </cell>
          <cell r="C841">
            <v>12852000</v>
          </cell>
          <cell r="D841">
            <v>0</v>
          </cell>
          <cell r="E841">
            <v>12852000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A842" t="str">
            <v>D35990200020359906701020201004004</v>
          </cell>
          <cell r="B842" t="str">
            <v>MAQUINARIA PARA USOS ESPECIALES</v>
          </cell>
          <cell r="C842">
            <v>12852000</v>
          </cell>
          <cell r="D842">
            <v>0</v>
          </cell>
          <cell r="E842">
            <v>12852000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D3599020002035990670102020100400408</v>
          </cell>
          <cell r="B843" t="str">
            <v>APARATOS DE USO DOMÉSTICO Y SUS PARTES Y PIEZAS</v>
          </cell>
          <cell r="C843">
            <v>12852000</v>
          </cell>
          <cell r="D843">
            <v>0</v>
          </cell>
          <cell r="E843">
            <v>12852000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 t="str">
            <v>D35990200020359906701020202</v>
          </cell>
          <cell r="B844" t="str">
            <v>ADQUISICIÓN DE SERVICIOS</v>
          </cell>
          <cell r="C844">
            <v>9117000</v>
          </cell>
          <cell r="D844">
            <v>0</v>
          </cell>
          <cell r="E844">
            <v>9117000</v>
          </cell>
          <cell r="F844">
            <v>2967000</v>
          </cell>
          <cell r="G844">
            <v>2967000</v>
          </cell>
          <cell r="H844">
            <v>2967000</v>
          </cell>
          <cell r="I844">
            <v>2967000</v>
          </cell>
          <cell r="J844">
            <v>2967000</v>
          </cell>
          <cell r="K844">
            <v>2967000</v>
          </cell>
          <cell r="L844">
            <v>2967000</v>
          </cell>
          <cell r="M844">
            <v>2967000</v>
          </cell>
        </row>
        <row r="845">
          <cell r="A845" t="str">
            <v>D35990200020359906701020202008</v>
          </cell>
          <cell r="B845" t="str">
            <v>SERVICIOS PRESTADOS A LAS EMPRESAS Y SERVICIOS DE PRODUCCIÓN</v>
          </cell>
          <cell r="C845">
            <v>9117000</v>
          </cell>
          <cell r="D845">
            <v>0</v>
          </cell>
          <cell r="E845">
            <v>9117000</v>
          </cell>
          <cell r="F845">
            <v>2967000</v>
          </cell>
          <cell r="G845">
            <v>2967000</v>
          </cell>
          <cell r="H845">
            <v>2967000</v>
          </cell>
          <cell r="I845">
            <v>2967000</v>
          </cell>
          <cell r="J845">
            <v>2967000</v>
          </cell>
          <cell r="K845">
            <v>2967000</v>
          </cell>
          <cell r="L845">
            <v>2967000</v>
          </cell>
          <cell r="M845">
            <v>2967000</v>
          </cell>
        </row>
        <row r="846">
          <cell r="A846" t="str">
            <v>D35990200020359906701020202008003</v>
          </cell>
          <cell r="B846" t="str">
            <v>OTROS SERVICIOS PROFESIONALES, CIENTÍFICOS Y TÉCNICOS</v>
          </cell>
          <cell r="C846">
            <v>9117000</v>
          </cell>
          <cell r="D846">
            <v>0</v>
          </cell>
          <cell r="E846">
            <v>9117000</v>
          </cell>
          <cell r="F846">
            <v>2967000</v>
          </cell>
          <cell r="G846">
            <v>2967000</v>
          </cell>
          <cell r="H846">
            <v>2967000</v>
          </cell>
          <cell r="I846">
            <v>2967000</v>
          </cell>
          <cell r="J846">
            <v>2967000</v>
          </cell>
          <cell r="K846">
            <v>2967000</v>
          </cell>
          <cell r="L846">
            <v>2967000</v>
          </cell>
          <cell r="M846">
            <v>2967000</v>
          </cell>
        </row>
        <row r="847">
          <cell r="A847" t="str">
            <v>D3599020002035990670102020200800301</v>
          </cell>
          <cell r="B847" t="str">
            <v>SERVICIOS DE CONSULTORÍA EN ADMINISTRACIÓN Y SERVICIOS DE GESTIÓN; SERVICIOS DE TECNOLOGÍA DE LA INFORMACIÓN</v>
          </cell>
          <cell r="C847">
            <v>9117000</v>
          </cell>
          <cell r="D847">
            <v>0</v>
          </cell>
          <cell r="E847">
            <v>9117000</v>
          </cell>
          <cell r="F847">
            <v>2967000</v>
          </cell>
          <cell r="G847">
            <v>2967000</v>
          </cell>
          <cell r="H847">
            <v>2967000</v>
          </cell>
          <cell r="I847">
            <v>2967000</v>
          </cell>
          <cell r="J847">
            <v>2967000</v>
          </cell>
          <cell r="K847">
            <v>2967000</v>
          </cell>
          <cell r="L847">
            <v>2967000</v>
          </cell>
          <cell r="M847">
            <v>2967000</v>
          </cell>
        </row>
        <row r="848">
          <cell r="A848" t="str">
            <v>D35990200020359906702</v>
          </cell>
          <cell r="B848" t="str">
            <v>PLANEAR, EJECUTAR, VERIFICAR Y CONTROLAR EL MODELO DE OPERACIÓN POR PROCESOS DE LA ENTIDAD.</v>
          </cell>
          <cell r="C848">
            <v>44900000</v>
          </cell>
          <cell r="D848">
            <v>0</v>
          </cell>
          <cell r="E848">
            <v>44900000</v>
          </cell>
          <cell r="F848">
            <v>32933621</v>
          </cell>
          <cell r="G848">
            <v>32933621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A849" t="str">
            <v>D35990200020359906702020202</v>
          </cell>
          <cell r="B849" t="str">
            <v>ADQUISICIÓN DE SERVICIOS</v>
          </cell>
          <cell r="C849">
            <v>44900000</v>
          </cell>
          <cell r="D849">
            <v>0</v>
          </cell>
          <cell r="E849">
            <v>44900000</v>
          </cell>
          <cell r="F849">
            <v>32933621</v>
          </cell>
          <cell r="G849">
            <v>32933621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D35990200020359906702020202008</v>
          </cell>
          <cell r="B850" t="str">
            <v>SERVICIOS PRESTADOS A LAS EMPRESAS Y SERVICIOS DE PRODUCCIÓN</v>
          </cell>
          <cell r="C850">
            <v>44900000</v>
          </cell>
          <cell r="D850">
            <v>0</v>
          </cell>
          <cell r="E850">
            <v>44900000</v>
          </cell>
          <cell r="F850">
            <v>32933621</v>
          </cell>
          <cell r="G850">
            <v>32933621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D35990200020359906702020202008003</v>
          </cell>
          <cell r="B851" t="str">
            <v>OTROS SERVICIOS PROFESIONALES, CIENTÍFICOS Y TÉCNICOS</v>
          </cell>
          <cell r="C851">
            <v>44900000</v>
          </cell>
          <cell r="D851">
            <v>0</v>
          </cell>
          <cell r="E851">
            <v>44900000</v>
          </cell>
          <cell r="F851">
            <v>32933621</v>
          </cell>
          <cell r="G851">
            <v>32933621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A852" t="str">
            <v>D3599020002035990670202020200800301</v>
          </cell>
          <cell r="B852" t="str">
            <v>SERVICIOS DE CONSULTORÍA EN ADMINISTRACIÓN Y SERVICIOS DE GESTIÓN; SERVICIOS DE TECNOLOGÍA DE LA INFORMACIÓN</v>
          </cell>
          <cell r="C852">
            <v>44900000</v>
          </cell>
          <cell r="D852">
            <v>0</v>
          </cell>
          <cell r="E852">
            <v>44900000</v>
          </cell>
          <cell r="F852">
            <v>32933621</v>
          </cell>
          <cell r="G852">
            <v>32933621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A853" t="str">
            <v>D35990200020359906703</v>
          </cell>
          <cell r="B853" t="str">
            <v>MANTENER EL MODELO INTEGRADO DE PLANEACIÓN Y GESTIÓN.</v>
          </cell>
          <cell r="C853">
            <v>99397118</v>
          </cell>
          <cell r="D853">
            <v>0</v>
          </cell>
          <cell r="E853">
            <v>99397118</v>
          </cell>
          <cell r="F853">
            <v>5620000</v>
          </cell>
          <cell r="G853">
            <v>5620000</v>
          </cell>
          <cell r="H853">
            <v>5620000</v>
          </cell>
          <cell r="I853">
            <v>5620000</v>
          </cell>
          <cell r="J853">
            <v>5620000</v>
          </cell>
          <cell r="K853">
            <v>5620000</v>
          </cell>
          <cell r="L853">
            <v>5620000</v>
          </cell>
          <cell r="M853">
            <v>5620000</v>
          </cell>
        </row>
        <row r="854">
          <cell r="A854" t="str">
            <v>D35990200020359906703020202</v>
          </cell>
          <cell r="B854" t="str">
            <v>ADQUISICIÓN DE SERVICIOS</v>
          </cell>
          <cell r="C854">
            <v>99397118</v>
          </cell>
          <cell r="D854">
            <v>0</v>
          </cell>
          <cell r="E854">
            <v>99397118</v>
          </cell>
          <cell r="F854">
            <v>5620000</v>
          </cell>
          <cell r="G854">
            <v>5620000</v>
          </cell>
          <cell r="H854">
            <v>5620000</v>
          </cell>
          <cell r="I854">
            <v>5620000</v>
          </cell>
          <cell r="J854">
            <v>5620000</v>
          </cell>
          <cell r="K854">
            <v>5620000</v>
          </cell>
          <cell r="L854">
            <v>5620000</v>
          </cell>
          <cell r="M854">
            <v>5620000</v>
          </cell>
        </row>
        <row r="855">
          <cell r="A855" t="str">
            <v>D35990200020359906703020202008</v>
          </cell>
          <cell r="B855" t="str">
            <v>SERVICIOS PRESTADOS A LAS EMPRESAS Y SERVICIOS DE PRODUCCIÓN</v>
          </cell>
          <cell r="C855">
            <v>99397118</v>
          </cell>
          <cell r="D855">
            <v>0</v>
          </cell>
          <cell r="E855">
            <v>99397118</v>
          </cell>
          <cell r="F855">
            <v>5620000</v>
          </cell>
          <cell r="G855">
            <v>5620000</v>
          </cell>
          <cell r="H855">
            <v>5620000</v>
          </cell>
          <cell r="I855">
            <v>5620000</v>
          </cell>
          <cell r="J855">
            <v>5620000</v>
          </cell>
          <cell r="K855">
            <v>5620000</v>
          </cell>
          <cell r="L855">
            <v>5620000</v>
          </cell>
          <cell r="M855">
            <v>5620000</v>
          </cell>
        </row>
        <row r="856">
          <cell r="A856" t="str">
            <v>D35990200020359906703020202008003</v>
          </cell>
          <cell r="B856" t="str">
            <v>OTROS SERVICIOS PROFESIONALES, CIENTÍFICOS Y TÉCNICOS</v>
          </cell>
          <cell r="C856">
            <v>99397118</v>
          </cell>
          <cell r="D856">
            <v>0</v>
          </cell>
          <cell r="E856">
            <v>99397118</v>
          </cell>
          <cell r="F856">
            <v>5620000</v>
          </cell>
          <cell r="G856">
            <v>5620000</v>
          </cell>
          <cell r="H856">
            <v>5620000</v>
          </cell>
          <cell r="I856">
            <v>5620000</v>
          </cell>
          <cell r="J856">
            <v>5620000</v>
          </cell>
          <cell r="K856">
            <v>5620000</v>
          </cell>
          <cell r="L856">
            <v>5620000</v>
          </cell>
          <cell r="M856">
            <v>5620000</v>
          </cell>
        </row>
        <row r="857">
          <cell r="A857" t="str">
            <v>D3599020002035990670302020200800301</v>
          </cell>
          <cell r="B857" t="str">
            <v>SERVICIOS DE CONSULTORÍA EN ADMINISTRACIÓN Y SERVICIOS DE GESTIÓN; SERVICIOS DE TECNOLOGÍA DE LA INFORMACIÓN</v>
          </cell>
          <cell r="C857">
            <v>99397118</v>
          </cell>
          <cell r="D857">
            <v>0</v>
          </cell>
          <cell r="E857">
            <v>99397118</v>
          </cell>
          <cell r="F857">
            <v>5620000</v>
          </cell>
          <cell r="G857">
            <v>5620000</v>
          </cell>
          <cell r="H857">
            <v>5620000</v>
          </cell>
          <cell r="I857">
            <v>5620000</v>
          </cell>
          <cell r="J857">
            <v>5620000</v>
          </cell>
          <cell r="K857">
            <v>5620000</v>
          </cell>
          <cell r="L857">
            <v>5620000</v>
          </cell>
          <cell r="M857">
            <v>5620000</v>
          </cell>
        </row>
        <row r="858">
          <cell r="A858" t="str">
            <v>D359902000203599068</v>
          </cell>
          <cell r="B858" t="str">
            <v>DOCUMENTOS DE PLANEACIÓN</v>
          </cell>
          <cell r="C858">
            <v>1535925</v>
          </cell>
          <cell r="D858">
            <v>0</v>
          </cell>
          <cell r="E858">
            <v>1535925</v>
          </cell>
          <cell r="F858">
            <v>1535925</v>
          </cell>
          <cell r="G858">
            <v>1535925</v>
          </cell>
          <cell r="H858">
            <v>1535925</v>
          </cell>
          <cell r="I858">
            <v>1535925</v>
          </cell>
          <cell r="J858">
            <v>1535925</v>
          </cell>
          <cell r="K858">
            <v>1535925</v>
          </cell>
          <cell r="L858">
            <v>1535925</v>
          </cell>
          <cell r="M858">
            <v>1535925</v>
          </cell>
        </row>
        <row r="859">
          <cell r="A859" t="str">
            <v>D35990200020359906801</v>
          </cell>
          <cell r="B859" t="str">
            <v>IMPLEMENTAR PRACTICAS EN MATERIA DE GOBIERNO CORPORATIVO.</v>
          </cell>
          <cell r="C859">
            <v>1535925</v>
          </cell>
          <cell r="D859">
            <v>0</v>
          </cell>
          <cell r="E859">
            <v>1535925</v>
          </cell>
          <cell r="F859">
            <v>1535925</v>
          </cell>
          <cell r="G859">
            <v>1535925</v>
          </cell>
          <cell r="H859">
            <v>1535925</v>
          </cell>
          <cell r="I859">
            <v>1535925</v>
          </cell>
          <cell r="J859">
            <v>1535925</v>
          </cell>
          <cell r="K859">
            <v>1535925</v>
          </cell>
          <cell r="L859">
            <v>1535925</v>
          </cell>
          <cell r="M859">
            <v>1535925</v>
          </cell>
        </row>
        <row r="860">
          <cell r="A860" t="str">
            <v>D35990200020359906801020202</v>
          </cell>
          <cell r="B860" t="str">
            <v>ADQUISICIÓN DE SERVICIOS</v>
          </cell>
          <cell r="C860">
            <v>1535925</v>
          </cell>
          <cell r="D860">
            <v>0</v>
          </cell>
          <cell r="E860">
            <v>1535925</v>
          </cell>
          <cell r="F860">
            <v>1535925</v>
          </cell>
          <cell r="G860">
            <v>1535925</v>
          </cell>
          <cell r="H860">
            <v>1535925</v>
          </cell>
          <cell r="I860">
            <v>1535925</v>
          </cell>
          <cell r="J860">
            <v>1535925</v>
          </cell>
          <cell r="K860">
            <v>1535925</v>
          </cell>
          <cell r="L860">
            <v>1535925</v>
          </cell>
          <cell r="M860">
            <v>1535925</v>
          </cell>
        </row>
        <row r="861">
          <cell r="A861" t="str">
            <v>D35990200020359906801020202008</v>
          </cell>
          <cell r="B861" t="str">
            <v>SERVICIOS PRESTADOS A LAS EMPRESAS Y SERVICIOS DE PRODUCCIÓN</v>
          </cell>
          <cell r="C861">
            <v>1535925</v>
          </cell>
          <cell r="D861">
            <v>0</v>
          </cell>
          <cell r="E861">
            <v>1535925</v>
          </cell>
          <cell r="F861">
            <v>1535925</v>
          </cell>
          <cell r="G861">
            <v>1535925</v>
          </cell>
          <cell r="H861">
            <v>1535925</v>
          </cell>
          <cell r="I861">
            <v>1535925</v>
          </cell>
          <cell r="J861">
            <v>1535925</v>
          </cell>
          <cell r="K861">
            <v>1535925</v>
          </cell>
          <cell r="L861">
            <v>1535925</v>
          </cell>
          <cell r="M861">
            <v>1535925</v>
          </cell>
        </row>
        <row r="862">
          <cell r="A862" t="str">
            <v>D35990200020359906801020202008003</v>
          </cell>
          <cell r="B862" t="str">
            <v>OTROS SERVICIOS PROFESIONALES, CIENTÍFICOS Y TÉCNICOS</v>
          </cell>
          <cell r="C862">
            <v>1535925</v>
          </cell>
          <cell r="D862">
            <v>0</v>
          </cell>
          <cell r="E862">
            <v>1535925</v>
          </cell>
          <cell r="F862">
            <v>1535925</v>
          </cell>
          <cell r="G862">
            <v>1535925</v>
          </cell>
          <cell r="H862">
            <v>1535925</v>
          </cell>
          <cell r="I862">
            <v>1535925</v>
          </cell>
          <cell r="J862">
            <v>1535925</v>
          </cell>
          <cell r="K862">
            <v>1535925</v>
          </cell>
          <cell r="L862">
            <v>1535925</v>
          </cell>
          <cell r="M862">
            <v>1535925</v>
          </cell>
        </row>
        <row r="863">
          <cell r="A863" t="str">
            <v>D3599020002035990680102020200800306</v>
          </cell>
          <cell r="B863" t="str">
            <v>SERVICIOS DE PUBLICIDAD Y EL SUMINISTRO DE ESPACIO O TIEMPO PUBLICITARIOS</v>
          </cell>
          <cell r="C863">
            <v>1535925</v>
          </cell>
          <cell r="D863">
            <v>0</v>
          </cell>
          <cell r="E863">
            <v>1535925</v>
          </cell>
          <cell r="F863">
            <v>1535925</v>
          </cell>
          <cell r="G863">
            <v>1535925</v>
          </cell>
          <cell r="H863">
            <v>1535925</v>
          </cell>
          <cell r="I863">
            <v>1535925</v>
          </cell>
          <cell r="J863">
            <v>1535925</v>
          </cell>
          <cell r="K863">
            <v>1535925</v>
          </cell>
          <cell r="L863">
            <v>1535925</v>
          </cell>
          <cell r="M863">
            <v>1535925</v>
          </cell>
        </row>
        <row r="864">
          <cell r="A864" t="str">
            <v>D359902000203599072</v>
          </cell>
          <cell r="B864" t="str">
            <v>SERVICIO DE EDUCACIÓN INFORMAL PARA LA GESTIÓN ADMINISTRATIVA</v>
          </cell>
          <cell r="C864">
            <v>629270835</v>
          </cell>
          <cell r="D864">
            <v>0</v>
          </cell>
          <cell r="E864">
            <v>629270835</v>
          </cell>
          <cell r="F864">
            <v>114020897</v>
          </cell>
          <cell r="G864">
            <v>114020897</v>
          </cell>
          <cell r="H864">
            <v>114020897</v>
          </cell>
          <cell r="I864">
            <v>114020897</v>
          </cell>
          <cell r="J864">
            <v>70840254</v>
          </cell>
          <cell r="K864">
            <v>70840254</v>
          </cell>
          <cell r="L864">
            <v>30094414</v>
          </cell>
          <cell r="M864">
            <v>30094414</v>
          </cell>
        </row>
        <row r="865">
          <cell r="A865" t="str">
            <v>D35990200020359907201</v>
          </cell>
          <cell r="B865" t="str">
            <v>EJECUTAR PROGRAMA DE TRANSFORMACIÓN CULTURAL.</v>
          </cell>
          <cell r="C865">
            <v>109124966</v>
          </cell>
          <cell r="D865">
            <v>0</v>
          </cell>
          <cell r="E865">
            <v>109124966</v>
          </cell>
          <cell r="F865">
            <v>41624966</v>
          </cell>
          <cell r="G865">
            <v>41624966</v>
          </cell>
          <cell r="H865">
            <v>41624966</v>
          </cell>
          <cell r="I865">
            <v>41624966</v>
          </cell>
          <cell r="J865">
            <v>41624966</v>
          </cell>
          <cell r="K865">
            <v>41624966</v>
          </cell>
          <cell r="L865">
            <v>6624966</v>
          </cell>
          <cell r="M865">
            <v>6624966</v>
          </cell>
        </row>
        <row r="866">
          <cell r="A866" t="str">
            <v>D35990200020359907201020202</v>
          </cell>
          <cell r="B866" t="str">
            <v>ADQUISICIÓN DE SERVICIOS</v>
          </cell>
          <cell r="C866">
            <v>109124966</v>
          </cell>
          <cell r="D866">
            <v>0</v>
          </cell>
          <cell r="E866">
            <v>109124966</v>
          </cell>
          <cell r="F866">
            <v>41624966</v>
          </cell>
          <cell r="G866">
            <v>41624966</v>
          </cell>
          <cell r="H866">
            <v>41624966</v>
          </cell>
          <cell r="I866">
            <v>41624966</v>
          </cell>
          <cell r="J866">
            <v>41624966</v>
          </cell>
          <cell r="K866">
            <v>41624966</v>
          </cell>
          <cell r="L866">
            <v>6624966</v>
          </cell>
          <cell r="M866">
            <v>6624966</v>
          </cell>
        </row>
        <row r="867">
          <cell r="A867" t="str">
            <v>D35990200020359907201020202008</v>
          </cell>
          <cell r="B867" t="str">
            <v>SERVICIOS PRESTADOS A LAS EMPRESAS Y SERVICIOS DE PRODUCCIÓN</v>
          </cell>
          <cell r="C867">
            <v>39124966</v>
          </cell>
          <cell r="D867">
            <v>0</v>
          </cell>
          <cell r="E867">
            <v>39124966</v>
          </cell>
          <cell r="F867">
            <v>6624966</v>
          </cell>
          <cell r="G867">
            <v>6624966</v>
          </cell>
          <cell r="H867">
            <v>6624966</v>
          </cell>
          <cell r="I867">
            <v>6624966</v>
          </cell>
          <cell r="J867">
            <v>6624966</v>
          </cell>
          <cell r="K867">
            <v>6624966</v>
          </cell>
          <cell r="L867">
            <v>6624966</v>
          </cell>
          <cell r="M867">
            <v>6624966</v>
          </cell>
        </row>
        <row r="868">
          <cell r="A868" t="str">
            <v>D35990200020359907201020202008003</v>
          </cell>
          <cell r="B868" t="str">
            <v>OTROS SERVICIOS PROFESIONALES, CIENTÍFICOS Y TÉCNICOS</v>
          </cell>
          <cell r="C868">
            <v>39124966</v>
          </cell>
          <cell r="D868">
            <v>0</v>
          </cell>
          <cell r="E868">
            <v>39124966</v>
          </cell>
          <cell r="F868">
            <v>6624966</v>
          </cell>
          <cell r="G868">
            <v>6624966</v>
          </cell>
          <cell r="H868">
            <v>6624966</v>
          </cell>
          <cell r="I868">
            <v>6624966</v>
          </cell>
          <cell r="J868">
            <v>6624966</v>
          </cell>
          <cell r="K868">
            <v>6624966</v>
          </cell>
          <cell r="L868">
            <v>6624966</v>
          </cell>
          <cell r="M868">
            <v>6624966</v>
          </cell>
        </row>
        <row r="869">
          <cell r="A869" t="str">
            <v>D3599020002035990720102020200800301</v>
          </cell>
          <cell r="B869" t="str">
            <v>SERVICIOS DE CONSULTORÍA EN ADMINISTRACIÓN Y SERVICIOS DE GESTIÓN; SERVICIOS DE TECNOLOGÍA DE LA INFORMACIÓN</v>
          </cell>
          <cell r="C869">
            <v>39124966</v>
          </cell>
          <cell r="D869">
            <v>0</v>
          </cell>
          <cell r="E869">
            <v>39124966</v>
          </cell>
          <cell r="F869">
            <v>6624966</v>
          </cell>
          <cell r="G869">
            <v>6624966</v>
          </cell>
          <cell r="H869">
            <v>6624966</v>
          </cell>
          <cell r="I869">
            <v>6624966</v>
          </cell>
          <cell r="J869">
            <v>6624966</v>
          </cell>
          <cell r="K869">
            <v>6624966</v>
          </cell>
          <cell r="L869">
            <v>6624966</v>
          </cell>
          <cell r="M869">
            <v>6624966</v>
          </cell>
        </row>
        <row r="870">
          <cell r="A870" t="str">
            <v>D35990200020359907201020202009</v>
          </cell>
          <cell r="B870" t="str">
            <v>SERVICIOS PARA LA COMUNIDAD, SOCIALES Y PERSONALES</v>
          </cell>
          <cell r="C870">
            <v>70000000</v>
          </cell>
          <cell r="D870">
            <v>0</v>
          </cell>
          <cell r="E870">
            <v>70000000</v>
          </cell>
          <cell r="F870">
            <v>35000000</v>
          </cell>
          <cell r="G870">
            <v>35000000</v>
          </cell>
          <cell r="H870">
            <v>35000000</v>
          </cell>
          <cell r="I870">
            <v>35000000</v>
          </cell>
          <cell r="J870">
            <v>35000000</v>
          </cell>
          <cell r="K870">
            <v>35000000</v>
          </cell>
          <cell r="L870">
            <v>0</v>
          </cell>
          <cell r="M870">
            <v>0</v>
          </cell>
        </row>
        <row r="871">
          <cell r="A871" t="str">
            <v>D35990200020359907201020202009006</v>
          </cell>
          <cell r="B871" t="str">
            <v>SERVICIOS DE ESPARCIMIENTO, CULTURALES Y DEPORTIVOS</v>
          </cell>
          <cell r="C871">
            <v>70000000</v>
          </cell>
          <cell r="D871">
            <v>0</v>
          </cell>
          <cell r="E871">
            <v>70000000</v>
          </cell>
          <cell r="F871">
            <v>35000000</v>
          </cell>
          <cell r="G871">
            <v>35000000</v>
          </cell>
          <cell r="H871">
            <v>35000000</v>
          </cell>
          <cell r="I871">
            <v>35000000</v>
          </cell>
          <cell r="J871">
            <v>35000000</v>
          </cell>
          <cell r="K871">
            <v>35000000</v>
          </cell>
          <cell r="L871">
            <v>0</v>
          </cell>
          <cell r="M871">
            <v>0</v>
          </cell>
        </row>
        <row r="872">
          <cell r="A872" t="str">
            <v>D3599020002035990720102020200900609</v>
          </cell>
          <cell r="B872" t="str">
            <v>OTROS SERVICIOS DE ESPARCIMIENTO Y DIVERSIÓN</v>
          </cell>
          <cell r="C872">
            <v>70000000</v>
          </cell>
          <cell r="D872">
            <v>0</v>
          </cell>
          <cell r="E872">
            <v>70000000</v>
          </cell>
          <cell r="F872">
            <v>35000000</v>
          </cell>
          <cell r="G872">
            <v>35000000</v>
          </cell>
          <cell r="H872">
            <v>35000000</v>
          </cell>
          <cell r="I872">
            <v>35000000</v>
          </cell>
          <cell r="J872">
            <v>35000000</v>
          </cell>
          <cell r="K872">
            <v>35000000</v>
          </cell>
          <cell r="L872">
            <v>0</v>
          </cell>
          <cell r="M872">
            <v>0</v>
          </cell>
        </row>
        <row r="873">
          <cell r="A873" t="str">
            <v>D35990200020359907202</v>
          </cell>
          <cell r="B873" t="str">
            <v>IMPLEMENTAR NUEVO MODELO DE OPERACIÓN</v>
          </cell>
          <cell r="C873">
            <v>520145869</v>
          </cell>
          <cell r="D873">
            <v>0</v>
          </cell>
          <cell r="E873">
            <v>520145869</v>
          </cell>
          <cell r="F873">
            <v>72395931</v>
          </cell>
          <cell r="G873">
            <v>72395931</v>
          </cell>
          <cell r="H873">
            <v>72395931</v>
          </cell>
          <cell r="I873">
            <v>72395931</v>
          </cell>
          <cell r="J873">
            <v>29215288</v>
          </cell>
          <cell r="K873">
            <v>29215288</v>
          </cell>
          <cell r="L873">
            <v>23469448</v>
          </cell>
          <cell r="M873">
            <v>23469448</v>
          </cell>
        </row>
        <row r="874">
          <cell r="A874" t="str">
            <v>D35990200020359907202020201</v>
          </cell>
          <cell r="B874" t="str">
            <v>MATERIALES Y SUMINISTROS</v>
          </cell>
          <cell r="C874">
            <v>4045840</v>
          </cell>
          <cell r="D874">
            <v>0</v>
          </cell>
          <cell r="E874">
            <v>4045840</v>
          </cell>
          <cell r="F874">
            <v>4045840</v>
          </cell>
          <cell r="G874">
            <v>4045840</v>
          </cell>
          <cell r="H874">
            <v>4045840</v>
          </cell>
          <cell r="I874">
            <v>4045840</v>
          </cell>
          <cell r="J874">
            <v>4045840</v>
          </cell>
          <cell r="K874">
            <v>4045840</v>
          </cell>
          <cell r="L874">
            <v>0</v>
          </cell>
          <cell r="M874">
            <v>0</v>
          </cell>
        </row>
        <row r="875">
          <cell r="A875" t="str">
            <v>D35990200020359907202020201004</v>
          </cell>
          <cell r="B875" t="str">
            <v>PRODUCTOS METÁLICOS Y PAQUETES DE SOFTWARE</v>
          </cell>
          <cell r="C875">
            <v>4045840</v>
          </cell>
          <cell r="D875">
            <v>0</v>
          </cell>
          <cell r="E875">
            <v>4045840</v>
          </cell>
          <cell r="F875">
            <v>4045840</v>
          </cell>
          <cell r="G875">
            <v>4045840</v>
          </cell>
          <cell r="H875">
            <v>4045840</v>
          </cell>
          <cell r="I875">
            <v>4045840</v>
          </cell>
          <cell r="J875">
            <v>4045840</v>
          </cell>
          <cell r="K875">
            <v>4045840</v>
          </cell>
          <cell r="L875">
            <v>0</v>
          </cell>
          <cell r="M875">
            <v>0</v>
          </cell>
        </row>
        <row r="876">
          <cell r="A876" t="str">
            <v>D35990200020359907202020201004005</v>
          </cell>
          <cell r="B876" t="str">
            <v>MAQUINARIA DE OFICINA, CONTABILIDAD E INFORMÁTICA</v>
          </cell>
          <cell r="C876">
            <v>4045840</v>
          </cell>
          <cell r="D876">
            <v>0</v>
          </cell>
          <cell r="E876">
            <v>4045840</v>
          </cell>
          <cell r="F876">
            <v>4045840</v>
          </cell>
          <cell r="G876">
            <v>4045840</v>
          </cell>
          <cell r="H876">
            <v>4045840</v>
          </cell>
          <cell r="I876">
            <v>4045840</v>
          </cell>
          <cell r="J876">
            <v>4045840</v>
          </cell>
          <cell r="K876">
            <v>4045840</v>
          </cell>
          <cell r="L876">
            <v>0</v>
          </cell>
          <cell r="M876">
            <v>0</v>
          </cell>
        </row>
        <row r="877">
          <cell r="A877" t="str">
            <v>D3599020002035990720202020100400502</v>
          </cell>
          <cell r="B877" t="str">
            <v>MAQUINARIA DE INFORMÁTICA Y SUS PARTES, PIEZAS Y ACCESORIOS</v>
          </cell>
          <cell r="C877">
            <v>4045840</v>
          </cell>
          <cell r="D877">
            <v>0</v>
          </cell>
          <cell r="E877">
            <v>4045840</v>
          </cell>
          <cell r="F877">
            <v>4045840</v>
          </cell>
          <cell r="G877">
            <v>4045840</v>
          </cell>
          <cell r="H877">
            <v>4045840</v>
          </cell>
          <cell r="I877">
            <v>4045840</v>
          </cell>
          <cell r="J877">
            <v>4045840</v>
          </cell>
          <cell r="K877">
            <v>4045840</v>
          </cell>
          <cell r="L877">
            <v>0</v>
          </cell>
          <cell r="M877">
            <v>0</v>
          </cell>
        </row>
        <row r="878">
          <cell r="A878" t="str">
            <v>D35990200020359907202020202</v>
          </cell>
          <cell r="B878" t="str">
            <v>ADQUISICIÓN DE SERVICIOS</v>
          </cell>
          <cell r="C878">
            <v>516100029</v>
          </cell>
          <cell r="D878">
            <v>0</v>
          </cell>
          <cell r="E878">
            <v>516100029</v>
          </cell>
          <cell r="F878">
            <v>68350091</v>
          </cell>
          <cell r="G878">
            <v>68350091</v>
          </cell>
          <cell r="H878">
            <v>68350091</v>
          </cell>
          <cell r="I878">
            <v>68350091</v>
          </cell>
          <cell r="J878">
            <v>25169448</v>
          </cell>
          <cell r="K878">
            <v>25169448</v>
          </cell>
          <cell r="L878">
            <v>23469448</v>
          </cell>
          <cell r="M878">
            <v>23469448</v>
          </cell>
        </row>
        <row r="879">
          <cell r="A879" t="str">
            <v>D35990200020359907202020202008</v>
          </cell>
          <cell r="B879" t="str">
            <v>SERVICIOS PRESTADOS A LAS EMPRESAS Y SERVICIOS DE PRODUCCIÓN</v>
          </cell>
          <cell r="C879">
            <v>516100029</v>
          </cell>
          <cell r="D879">
            <v>0</v>
          </cell>
          <cell r="E879">
            <v>516100029</v>
          </cell>
          <cell r="F879">
            <v>68350091</v>
          </cell>
          <cell r="G879">
            <v>68350091</v>
          </cell>
          <cell r="H879">
            <v>68350091</v>
          </cell>
          <cell r="I879">
            <v>68350091</v>
          </cell>
          <cell r="J879">
            <v>25169448</v>
          </cell>
          <cell r="K879">
            <v>25169448</v>
          </cell>
          <cell r="L879">
            <v>23469448</v>
          </cell>
          <cell r="M879">
            <v>23469448</v>
          </cell>
        </row>
        <row r="880">
          <cell r="A880" t="str">
            <v>D35990200020359907202020202008003</v>
          </cell>
          <cell r="B880" t="str">
            <v>OTROS SERVICIOS PROFESIONALES, CIENTÍFICOS Y TÉCNICOS</v>
          </cell>
          <cell r="C880">
            <v>516100029</v>
          </cell>
          <cell r="D880">
            <v>0</v>
          </cell>
          <cell r="E880">
            <v>516100029</v>
          </cell>
          <cell r="F880">
            <v>68350091</v>
          </cell>
          <cell r="G880">
            <v>68350091</v>
          </cell>
          <cell r="H880">
            <v>68350091</v>
          </cell>
          <cell r="I880">
            <v>68350091</v>
          </cell>
          <cell r="J880">
            <v>25169448</v>
          </cell>
          <cell r="K880">
            <v>25169448</v>
          </cell>
          <cell r="L880">
            <v>23469448</v>
          </cell>
          <cell r="M880">
            <v>23469448</v>
          </cell>
        </row>
        <row r="881">
          <cell r="A881" t="str">
            <v>D3599020002035990720202020200800301</v>
          </cell>
          <cell r="B881" t="str">
            <v>SERVICIOS DE CONSULTORÍA EN ADMINISTRACIÓN Y SERVICIOS DE GESTIÓN; SERVICIOS DE TECNOLOGÍA DE LA INFORMACIÓN</v>
          </cell>
          <cell r="C881">
            <v>516100029</v>
          </cell>
          <cell r="D881">
            <v>0</v>
          </cell>
          <cell r="E881">
            <v>516100029</v>
          </cell>
          <cell r="F881">
            <v>68350091</v>
          </cell>
          <cell r="G881">
            <v>68350091</v>
          </cell>
          <cell r="H881">
            <v>68350091</v>
          </cell>
          <cell r="I881">
            <v>68350091</v>
          </cell>
          <cell r="J881">
            <v>25169448</v>
          </cell>
          <cell r="K881">
            <v>25169448</v>
          </cell>
          <cell r="L881">
            <v>23469448</v>
          </cell>
          <cell r="M881">
            <v>23469448</v>
          </cell>
        </row>
        <row r="882">
          <cell r="A882" t="str">
            <v>D359902000203599921</v>
          </cell>
          <cell r="B882" t="str">
            <v>SERVICIOS DE INFORMACIÓN ACTUALIZADOS</v>
          </cell>
          <cell r="C882">
            <v>389920952</v>
          </cell>
          <cell r="D882">
            <v>0</v>
          </cell>
          <cell r="E882">
            <v>389920952</v>
          </cell>
          <cell r="F882">
            <v>262549785</v>
          </cell>
          <cell r="G882">
            <v>262549785</v>
          </cell>
          <cell r="H882">
            <v>102219369</v>
          </cell>
          <cell r="I882">
            <v>102219369</v>
          </cell>
          <cell r="J882">
            <v>9102345</v>
          </cell>
          <cell r="K882">
            <v>9102345</v>
          </cell>
          <cell r="L882">
            <v>9102345</v>
          </cell>
          <cell r="M882">
            <v>9102345</v>
          </cell>
        </row>
        <row r="883">
          <cell r="A883" t="str">
            <v>D35990200020359992101</v>
          </cell>
          <cell r="B883" t="str">
            <v>ACTUALIZAR, MANTENER Y/O IMPLEMENTAR SISTEMAS DE INFORMACIÓN, SITIOS Y APLICATIVOS DE LA ENTIDAD.</v>
          </cell>
          <cell r="C883">
            <v>245637538</v>
          </cell>
          <cell r="D883">
            <v>0</v>
          </cell>
          <cell r="E883">
            <v>245637538</v>
          </cell>
          <cell r="F883">
            <v>200549785</v>
          </cell>
          <cell r="G883">
            <v>200549785</v>
          </cell>
          <cell r="H883">
            <v>102219369</v>
          </cell>
          <cell r="I883">
            <v>102219369</v>
          </cell>
          <cell r="J883">
            <v>9102345</v>
          </cell>
          <cell r="K883">
            <v>9102345</v>
          </cell>
          <cell r="L883">
            <v>9102345</v>
          </cell>
          <cell r="M883">
            <v>9102345</v>
          </cell>
        </row>
        <row r="884">
          <cell r="A884" t="str">
            <v>D35990200020359992101020202</v>
          </cell>
          <cell r="B884" t="str">
            <v>ADQUISICIÓN DE SERVICIOS</v>
          </cell>
          <cell r="C884">
            <v>245637538</v>
          </cell>
          <cell r="D884">
            <v>0</v>
          </cell>
          <cell r="E884">
            <v>245637538</v>
          </cell>
          <cell r="F884">
            <v>200549785</v>
          </cell>
          <cell r="G884">
            <v>200549785</v>
          </cell>
          <cell r="H884">
            <v>102219369</v>
          </cell>
          <cell r="I884">
            <v>102219369</v>
          </cell>
          <cell r="J884">
            <v>9102345</v>
          </cell>
          <cell r="K884">
            <v>9102345</v>
          </cell>
          <cell r="L884">
            <v>9102345</v>
          </cell>
          <cell r="M884">
            <v>9102345</v>
          </cell>
        </row>
        <row r="885">
          <cell r="A885" t="str">
            <v>D35990200020359992101020202008</v>
          </cell>
          <cell r="B885" t="str">
            <v>SERVICIOS PRESTADOS A LAS EMPRESAS Y SERVICIOS DE PRODUCCIÓN</v>
          </cell>
          <cell r="C885">
            <v>245637538</v>
          </cell>
          <cell r="D885">
            <v>0</v>
          </cell>
          <cell r="E885">
            <v>245637538</v>
          </cell>
          <cell r="F885">
            <v>200549785</v>
          </cell>
          <cell r="G885">
            <v>200549785</v>
          </cell>
          <cell r="H885">
            <v>102219369</v>
          </cell>
          <cell r="I885">
            <v>102219369</v>
          </cell>
          <cell r="J885">
            <v>9102345</v>
          </cell>
          <cell r="K885">
            <v>9102345</v>
          </cell>
          <cell r="L885">
            <v>9102345</v>
          </cell>
          <cell r="M885">
            <v>9102345</v>
          </cell>
        </row>
        <row r="886">
          <cell r="A886" t="str">
            <v>D35990200020359992101020202008003</v>
          </cell>
          <cell r="B886" t="str">
            <v>OTROS SERVICIOS PROFESIONALES, CIENTÍFICOS Y TÉCNICOS</v>
          </cell>
          <cell r="C886">
            <v>245637538</v>
          </cell>
          <cell r="D886">
            <v>0</v>
          </cell>
          <cell r="E886">
            <v>245637538</v>
          </cell>
          <cell r="F886">
            <v>200549785</v>
          </cell>
          <cell r="G886">
            <v>200549785</v>
          </cell>
          <cell r="H886">
            <v>102219369</v>
          </cell>
          <cell r="I886">
            <v>102219369</v>
          </cell>
          <cell r="J886">
            <v>9102345</v>
          </cell>
          <cell r="K886">
            <v>9102345</v>
          </cell>
          <cell r="L886">
            <v>9102345</v>
          </cell>
          <cell r="M886">
            <v>9102345</v>
          </cell>
        </row>
        <row r="887">
          <cell r="A887" t="str">
            <v>D3599020002035999210102020200800301</v>
          </cell>
          <cell r="B887" t="str">
            <v>SERVICIOS DE CONSULTORÍA EN ADMINISTRACIÓN Y SERVICIOS DE GESTIÓN; SERVICIOS DE TECNOLOGÍA DE LA INFORMACIÓN</v>
          </cell>
          <cell r="C887">
            <v>245637538</v>
          </cell>
          <cell r="D887">
            <v>0</v>
          </cell>
          <cell r="E887">
            <v>245637538</v>
          </cell>
          <cell r="F887">
            <v>200549785</v>
          </cell>
          <cell r="G887">
            <v>200549785</v>
          </cell>
          <cell r="H887">
            <v>102219369</v>
          </cell>
          <cell r="I887">
            <v>102219369</v>
          </cell>
          <cell r="J887">
            <v>9102345</v>
          </cell>
          <cell r="K887">
            <v>9102345</v>
          </cell>
          <cell r="L887">
            <v>9102345</v>
          </cell>
          <cell r="M887">
            <v>9102345</v>
          </cell>
        </row>
        <row r="888">
          <cell r="A888" t="str">
            <v>D35990200020359992102</v>
          </cell>
          <cell r="B888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888">
            <v>48443200</v>
          </cell>
          <cell r="D888">
            <v>0</v>
          </cell>
          <cell r="E888">
            <v>48443200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A889" t="str">
            <v>D35990200020359992102020202</v>
          </cell>
          <cell r="B889" t="str">
            <v>ADQUISICIÓN DE SERVICIOS</v>
          </cell>
          <cell r="C889">
            <v>48443200</v>
          </cell>
          <cell r="D889">
            <v>0</v>
          </cell>
          <cell r="E889">
            <v>48443200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A890" t="str">
            <v>D35990200020359992102020202008</v>
          </cell>
          <cell r="B890" t="str">
            <v>SERVICIOS PRESTADOS A LAS EMPRESAS Y SERVICIOS DE PRODUCCIÓN</v>
          </cell>
          <cell r="C890">
            <v>48443200</v>
          </cell>
          <cell r="D890">
            <v>0</v>
          </cell>
          <cell r="E890">
            <v>48443200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A891" t="str">
            <v>D35990200020359992102020202008003</v>
          </cell>
          <cell r="B891" t="str">
            <v>OTROS SERVICIOS PROFESIONALES, CIENTÍFICOS Y TÉCNICOS</v>
          </cell>
          <cell r="C891">
            <v>48443200</v>
          </cell>
          <cell r="D891">
            <v>0</v>
          </cell>
          <cell r="E891">
            <v>48443200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D3599020002035999210202020200800301</v>
          </cell>
          <cell r="B892" t="str">
            <v>SERVICIOS DE CONSULTORÍA EN ADMINISTRACIÓN Y SERVICIOS DE GESTIÓN; SERVICIOS DE TECNOLOGÍA DE LA INFORMACIÓN</v>
          </cell>
          <cell r="C892">
            <v>48443200</v>
          </cell>
          <cell r="D892">
            <v>0</v>
          </cell>
          <cell r="E892">
            <v>48443200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D35990200020359992103</v>
          </cell>
          <cell r="B893" t="str">
            <v>ACTUALIZAR LAS PUBLICACIONES, SERVICIOS Y CONTENIDOS DEL PORTAL OFRECIDOS EN LA WEB; Y FORTALECER LA ESTRATEGIA DE REDES SOCIALES DE ARTESANÍAS DE COLOMBIA.</v>
          </cell>
          <cell r="C893">
            <v>95840214</v>
          </cell>
          <cell r="D893">
            <v>0</v>
          </cell>
          <cell r="E893">
            <v>95840214</v>
          </cell>
          <cell r="F893">
            <v>62000000</v>
          </cell>
          <cell r="G893">
            <v>62000000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D35990200020359992103020202</v>
          </cell>
          <cell r="B894" t="str">
            <v>ADQUISICIÓN DE SERVICIOS</v>
          </cell>
          <cell r="C894">
            <v>95840214</v>
          </cell>
          <cell r="D894">
            <v>0</v>
          </cell>
          <cell r="E894">
            <v>95840214</v>
          </cell>
          <cell r="F894">
            <v>62000000</v>
          </cell>
          <cell r="G894">
            <v>62000000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A895" t="str">
            <v>D35990200020359992103020202008</v>
          </cell>
          <cell r="B895" t="str">
            <v>SERVICIOS PRESTADOS A LAS EMPRESAS Y SERVICIOS DE PRODUCCIÓN</v>
          </cell>
          <cell r="C895">
            <v>95840214</v>
          </cell>
          <cell r="D895">
            <v>0</v>
          </cell>
          <cell r="E895">
            <v>95840214</v>
          </cell>
          <cell r="F895">
            <v>62000000</v>
          </cell>
          <cell r="G895">
            <v>62000000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A896" t="str">
            <v>D35990200020359992103020202008003</v>
          </cell>
          <cell r="B896" t="str">
            <v>OTROS SERVICIOS PROFESIONALES, CIENTÍFICOS Y TÉCNICOS</v>
          </cell>
          <cell r="C896">
            <v>95840214</v>
          </cell>
          <cell r="D896">
            <v>0</v>
          </cell>
          <cell r="E896">
            <v>95840214</v>
          </cell>
          <cell r="F896">
            <v>62000000</v>
          </cell>
          <cell r="G896">
            <v>62000000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 t="str">
            <v>D3599020002035999210302020200800309</v>
          </cell>
          <cell r="B897" t="str">
            <v>OTROS SERVICIOS PROFESIONALES Y TÉCNICOS N.C.P.</v>
          </cell>
          <cell r="C897">
            <v>95840214</v>
          </cell>
          <cell r="D897">
            <v>0</v>
          </cell>
          <cell r="E897">
            <v>95840214</v>
          </cell>
          <cell r="F897">
            <v>62000000</v>
          </cell>
          <cell r="G897">
            <v>62000000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D359902000203599923</v>
          </cell>
          <cell r="B898" t="str">
            <v>SERVICIOS TECNOLÓGICOS</v>
          </cell>
          <cell r="C898">
            <v>1077963828</v>
          </cell>
          <cell r="D898">
            <v>0</v>
          </cell>
          <cell r="E898">
            <v>1077963828</v>
          </cell>
          <cell r="F898">
            <v>543209141.72000003</v>
          </cell>
          <cell r="G898">
            <v>543209141.72000003</v>
          </cell>
          <cell r="H898">
            <v>478409141.72000003</v>
          </cell>
          <cell r="I898">
            <v>478409141.72000003</v>
          </cell>
          <cell r="J898">
            <v>327385245</v>
          </cell>
          <cell r="K898">
            <v>327385245</v>
          </cell>
          <cell r="L898">
            <v>69275602</v>
          </cell>
          <cell r="M898">
            <v>69275602</v>
          </cell>
        </row>
        <row r="899">
          <cell r="A899" t="str">
            <v>D35990200020359992301</v>
          </cell>
          <cell r="B899" t="str">
            <v>IMPLEMENTAR, ACTUALIZAR, REPONER Y/O RENOVAR RECURSO, SERVICIOS Y HERRAMIENTAS DE TECNOLOGÍAS DE LA INFORMACIÓN Y LAS COMUNICACIONES (TIC)</v>
          </cell>
          <cell r="C899">
            <v>933774060</v>
          </cell>
          <cell r="D899">
            <v>0</v>
          </cell>
          <cell r="E899">
            <v>933774060</v>
          </cell>
          <cell r="F899">
            <v>530961117.72000003</v>
          </cell>
          <cell r="G899">
            <v>530961117.72000003</v>
          </cell>
          <cell r="H899">
            <v>466161117.72000003</v>
          </cell>
          <cell r="I899">
            <v>466161117.72000003</v>
          </cell>
          <cell r="J899">
            <v>315137221</v>
          </cell>
          <cell r="K899">
            <v>315137221</v>
          </cell>
          <cell r="L899">
            <v>68992470</v>
          </cell>
          <cell r="M899">
            <v>68992470</v>
          </cell>
        </row>
        <row r="900">
          <cell r="A900" t="str">
            <v>D35990200020359992301020201</v>
          </cell>
          <cell r="B900" t="str">
            <v>MATERIALES Y SUMINISTROS</v>
          </cell>
          <cell r="C900">
            <v>154521904</v>
          </cell>
          <cell r="D900">
            <v>0</v>
          </cell>
          <cell r="E900">
            <v>154521904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 t="str">
            <v>D35990200020359992301020201004</v>
          </cell>
          <cell r="B901" t="str">
            <v>PRODUCTOS METÁLICOS Y PAQUETES DE SOFTWARE</v>
          </cell>
          <cell r="C901">
            <v>154521904</v>
          </cell>
          <cell r="D901">
            <v>0</v>
          </cell>
          <cell r="E901">
            <v>154521904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 t="str">
            <v>D35990200020359992301020201004007</v>
          </cell>
          <cell r="B902" t="str">
            <v>EQUIPO Y APARATOS DE RADIO, TELEVISIÓN Y COMUNICACIONES</v>
          </cell>
          <cell r="C902">
            <v>154521904</v>
          </cell>
          <cell r="D902">
            <v>0</v>
          </cell>
          <cell r="E902">
            <v>154521904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A903" t="str">
            <v>D3599020002035999230102020100400708</v>
          </cell>
          <cell r="B903" t="str">
            <v>PAQUETES DE SOFTWARE</v>
          </cell>
          <cell r="C903">
            <v>154521904</v>
          </cell>
          <cell r="D903">
            <v>0</v>
          </cell>
          <cell r="E903">
            <v>154521904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A904" t="str">
            <v>D35990200020359992301020202</v>
          </cell>
          <cell r="B904" t="str">
            <v>ADQUISICIÓN DE SERVICIOS</v>
          </cell>
          <cell r="C904">
            <v>779252156</v>
          </cell>
          <cell r="D904">
            <v>0</v>
          </cell>
          <cell r="E904">
            <v>779252156</v>
          </cell>
          <cell r="F904">
            <v>530961117.72000003</v>
          </cell>
          <cell r="G904">
            <v>530961117.72000003</v>
          </cell>
          <cell r="H904">
            <v>466161117.72000003</v>
          </cell>
          <cell r="I904">
            <v>466161117.72000003</v>
          </cell>
          <cell r="J904">
            <v>315137221</v>
          </cell>
          <cell r="K904">
            <v>315137221</v>
          </cell>
          <cell r="L904">
            <v>68992470</v>
          </cell>
          <cell r="M904">
            <v>68992470</v>
          </cell>
        </row>
        <row r="905">
          <cell r="A905" t="str">
            <v>D35990200020359992301020202008</v>
          </cell>
          <cell r="B905" t="str">
            <v>SERVICIOS PRESTADOS A LAS EMPRESAS Y SERVICIOS DE PRODUCCIÓN</v>
          </cell>
          <cell r="C905">
            <v>779252156</v>
          </cell>
          <cell r="D905">
            <v>0</v>
          </cell>
          <cell r="E905">
            <v>779252156</v>
          </cell>
          <cell r="F905">
            <v>530961117.72000003</v>
          </cell>
          <cell r="G905">
            <v>530961117.72000003</v>
          </cell>
          <cell r="H905">
            <v>466161117.72000003</v>
          </cell>
          <cell r="I905">
            <v>466161117.72000003</v>
          </cell>
          <cell r="J905">
            <v>315137221</v>
          </cell>
          <cell r="K905">
            <v>315137221</v>
          </cell>
          <cell r="L905">
            <v>68992470</v>
          </cell>
          <cell r="M905">
            <v>68992470</v>
          </cell>
        </row>
        <row r="906">
          <cell r="A906" t="str">
            <v>D35990200020359992301020202008003</v>
          </cell>
          <cell r="B906" t="str">
            <v>OTROS SERVICIOS PROFESIONALES, CIENTÍFICOS Y TÉCNICOS</v>
          </cell>
          <cell r="C906">
            <v>764252156</v>
          </cell>
          <cell r="D906">
            <v>0</v>
          </cell>
          <cell r="E906">
            <v>764252156</v>
          </cell>
          <cell r="F906">
            <v>530961117.72000003</v>
          </cell>
          <cell r="G906">
            <v>530961117.72000003</v>
          </cell>
          <cell r="H906">
            <v>466161117.72000003</v>
          </cell>
          <cell r="I906">
            <v>466161117.72000003</v>
          </cell>
          <cell r="J906">
            <v>315137221</v>
          </cell>
          <cell r="K906">
            <v>315137221</v>
          </cell>
          <cell r="L906">
            <v>68992470</v>
          </cell>
          <cell r="M906">
            <v>68992470</v>
          </cell>
        </row>
        <row r="907">
          <cell r="A907" t="str">
            <v>D3599020002035999230102020200800301</v>
          </cell>
          <cell r="B907" t="str">
            <v>SERVICIOS DE CONSULTORÍA EN ADMINISTRACIÓN Y SERVICIOS DE GESTIÓN; SERVICIOS DE TECNOLOGÍA DE LA INFORMACIÓN</v>
          </cell>
          <cell r="C907">
            <v>764252156</v>
          </cell>
          <cell r="D907">
            <v>0</v>
          </cell>
          <cell r="E907">
            <v>764252156</v>
          </cell>
          <cell r="F907">
            <v>530961117.72000003</v>
          </cell>
          <cell r="G907">
            <v>530961117.72000003</v>
          </cell>
          <cell r="H907">
            <v>466161117.72000003</v>
          </cell>
          <cell r="I907">
            <v>466161117.72000003</v>
          </cell>
          <cell r="J907">
            <v>315137221</v>
          </cell>
          <cell r="K907">
            <v>315137221</v>
          </cell>
          <cell r="L907">
            <v>68992470</v>
          </cell>
          <cell r="M907">
            <v>68992470</v>
          </cell>
        </row>
        <row r="908">
          <cell r="A908" t="str">
            <v>D35990200020359992301020202008007</v>
          </cell>
          <cell r="B908" t="str">
            <v>SERVICIOS DE MANTENIMIENTO, REPARACIÓN E INSTALACIÓN (EXCEPTO SERVICIOS DE CONSTRUCCIÓN)</v>
          </cell>
          <cell r="C908">
            <v>15000000</v>
          </cell>
          <cell r="D908">
            <v>0</v>
          </cell>
          <cell r="E908">
            <v>15000000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A909" t="str">
            <v>D3599020002035999230102020200800701</v>
          </cell>
          <cell r="B909" t="str">
            <v>SERVICIOS DE MANTENIMIENTO Y REPARACIÓN DE PRODUCTOS METÁLICOS ELABORADOS, MAQUINARIA Y EQUIPO</v>
          </cell>
          <cell r="C909">
            <v>15000000</v>
          </cell>
          <cell r="D909">
            <v>0</v>
          </cell>
          <cell r="E909">
            <v>15000000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A910" t="str">
            <v>D35990200020359992302</v>
          </cell>
          <cell r="B91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910">
            <v>86976470</v>
          </cell>
          <cell r="D910">
            <v>0</v>
          </cell>
          <cell r="E910">
            <v>86976470</v>
          </cell>
          <cell r="F910">
            <v>261368</v>
          </cell>
          <cell r="G910">
            <v>261368</v>
          </cell>
          <cell r="H910">
            <v>261368</v>
          </cell>
          <cell r="I910">
            <v>261368</v>
          </cell>
          <cell r="J910">
            <v>261368</v>
          </cell>
          <cell r="K910">
            <v>261368</v>
          </cell>
          <cell r="L910">
            <v>0</v>
          </cell>
          <cell r="M910">
            <v>0</v>
          </cell>
        </row>
        <row r="911">
          <cell r="A911" t="str">
            <v>D35990200020359992302020202</v>
          </cell>
          <cell r="B911" t="str">
            <v>ADQUISICIÓN DE SERVICIOS</v>
          </cell>
          <cell r="C911">
            <v>86976470</v>
          </cell>
          <cell r="D911">
            <v>0</v>
          </cell>
          <cell r="E911">
            <v>86976470</v>
          </cell>
          <cell r="F911">
            <v>261368</v>
          </cell>
          <cell r="G911">
            <v>261368</v>
          </cell>
          <cell r="H911">
            <v>261368</v>
          </cell>
          <cell r="I911">
            <v>261368</v>
          </cell>
          <cell r="J911">
            <v>261368</v>
          </cell>
          <cell r="K911">
            <v>261368</v>
          </cell>
          <cell r="L911">
            <v>0</v>
          </cell>
          <cell r="M911">
            <v>0</v>
          </cell>
        </row>
        <row r="912">
          <cell r="A912" t="str">
            <v>D35990200020359992302020202008</v>
          </cell>
          <cell r="B912" t="str">
            <v>SERVICIOS PRESTADOS A LAS EMPRESAS Y SERVICIOS DE PRODUCCIÓN</v>
          </cell>
          <cell r="C912">
            <v>86976470</v>
          </cell>
          <cell r="D912">
            <v>0</v>
          </cell>
          <cell r="E912">
            <v>86976470</v>
          </cell>
          <cell r="F912">
            <v>261368</v>
          </cell>
          <cell r="G912">
            <v>261368</v>
          </cell>
          <cell r="H912">
            <v>261368</v>
          </cell>
          <cell r="I912">
            <v>261368</v>
          </cell>
          <cell r="J912">
            <v>261368</v>
          </cell>
          <cell r="K912">
            <v>261368</v>
          </cell>
          <cell r="L912">
            <v>0</v>
          </cell>
          <cell r="M912">
            <v>0</v>
          </cell>
        </row>
        <row r="913">
          <cell r="A913" t="str">
            <v>D35990200020359992302020202008003</v>
          </cell>
          <cell r="B913" t="str">
            <v>OTROS SERVICIOS PROFESIONALES, CIENTÍFICOS Y TÉCNICOS</v>
          </cell>
          <cell r="C913">
            <v>86976470</v>
          </cell>
          <cell r="D913">
            <v>0</v>
          </cell>
          <cell r="E913">
            <v>86976470</v>
          </cell>
          <cell r="F913">
            <v>261368</v>
          </cell>
          <cell r="G913">
            <v>261368</v>
          </cell>
          <cell r="H913">
            <v>261368</v>
          </cell>
          <cell r="I913">
            <v>261368</v>
          </cell>
          <cell r="J913">
            <v>261368</v>
          </cell>
          <cell r="K913">
            <v>261368</v>
          </cell>
          <cell r="L913">
            <v>0</v>
          </cell>
          <cell r="M913">
            <v>0</v>
          </cell>
        </row>
        <row r="914">
          <cell r="A914" t="str">
            <v>D3599020002035999230202020200800301</v>
          </cell>
          <cell r="B914" t="str">
            <v>SERVICIOS DE CONSULTORÍA EN ADMINISTRACIÓN Y SERVICIOS DE GESTIÓN; SERVICIOS DE TECNOLOGÍA DE LA INFORMACIÓN</v>
          </cell>
          <cell r="C914">
            <v>86976470</v>
          </cell>
          <cell r="D914">
            <v>0</v>
          </cell>
          <cell r="E914">
            <v>86976470</v>
          </cell>
          <cell r="F914">
            <v>261368</v>
          </cell>
          <cell r="G914">
            <v>261368</v>
          </cell>
          <cell r="H914">
            <v>261368</v>
          </cell>
          <cell r="I914">
            <v>261368</v>
          </cell>
          <cell r="J914">
            <v>261368</v>
          </cell>
          <cell r="K914">
            <v>261368</v>
          </cell>
          <cell r="L914">
            <v>0</v>
          </cell>
          <cell r="M914">
            <v>0</v>
          </cell>
        </row>
        <row r="915">
          <cell r="A915" t="str">
            <v>D35990200020359992303</v>
          </cell>
          <cell r="B915" t="str">
            <v>ACTUALIZAR, REPONER, RENOVAR E IMPLEMENTAR TECNOLOGÍAS DE SEGURIDAD PERIMETRAL, SEGURIDAD DIGITAL Y CIBERSEGURIDAD EN GENERAL.</v>
          </cell>
          <cell r="C915">
            <v>57213298</v>
          </cell>
          <cell r="D915">
            <v>0</v>
          </cell>
          <cell r="E915">
            <v>57213298</v>
          </cell>
          <cell r="F915">
            <v>11986656</v>
          </cell>
          <cell r="G915">
            <v>11986656</v>
          </cell>
          <cell r="H915">
            <v>11986656</v>
          </cell>
          <cell r="I915">
            <v>11986656</v>
          </cell>
          <cell r="J915">
            <v>11986656</v>
          </cell>
          <cell r="K915">
            <v>11986656</v>
          </cell>
          <cell r="L915">
            <v>283132</v>
          </cell>
          <cell r="M915">
            <v>283132</v>
          </cell>
        </row>
        <row r="916">
          <cell r="A916" t="str">
            <v>D35990200020359992303020201</v>
          </cell>
          <cell r="B916" t="str">
            <v>MATERIALES Y SUMINISTROS</v>
          </cell>
          <cell r="C916">
            <v>36273240</v>
          </cell>
          <cell r="D916">
            <v>0</v>
          </cell>
          <cell r="E916">
            <v>36273240</v>
          </cell>
          <cell r="F916">
            <v>11703524</v>
          </cell>
          <cell r="G916">
            <v>11703524</v>
          </cell>
          <cell r="H916">
            <v>11703524</v>
          </cell>
          <cell r="I916">
            <v>11703524</v>
          </cell>
          <cell r="J916">
            <v>11703524</v>
          </cell>
          <cell r="K916">
            <v>11703524</v>
          </cell>
          <cell r="L916">
            <v>0</v>
          </cell>
          <cell r="M916">
            <v>0</v>
          </cell>
        </row>
        <row r="917">
          <cell r="A917" t="str">
            <v>D35990200020359992303020201004</v>
          </cell>
          <cell r="B917" t="str">
            <v>PRODUCTOS METÁLICOS Y PAQUETES DE SOFTWARE</v>
          </cell>
          <cell r="C917">
            <v>36273240</v>
          </cell>
          <cell r="D917">
            <v>0</v>
          </cell>
          <cell r="E917">
            <v>36273240</v>
          </cell>
          <cell r="F917">
            <v>11703524</v>
          </cell>
          <cell r="G917">
            <v>11703524</v>
          </cell>
          <cell r="H917">
            <v>11703524</v>
          </cell>
          <cell r="I917">
            <v>11703524</v>
          </cell>
          <cell r="J917">
            <v>11703524</v>
          </cell>
          <cell r="K917">
            <v>11703524</v>
          </cell>
          <cell r="L917">
            <v>0</v>
          </cell>
          <cell r="M917">
            <v>0</v>
          </cell>
        </row>
        <row r="918">
          <cell r="A918" t="str">
            <v>D35990200020359992303020201004005</v>
          </cell>
          <cell r="B918" t="str">
            <v>MAQUINARIA DE OFICINA, CONTABILIDAD E INFORMÁTICA</v>
          </cell>
          <cell r="C918">
            <v>29117262</v>
          </cell>
          <cell r="D918">
            <v>0</v>
          </cell>
          <cell r="E918">
            <v>29117262</v>
          </cell>
          <cell r="F918">
            <v>11703524</v>
          </cell>
          <cell r="G918">
            <v>11703524</v>
          </cell>
          <cell r="H918">
            <v>11703524</v>
          </cell>
          <cell r="I918">
            <v>11703524</v>
          </cell>
          <cell r="J918">
            <v>11703524</v>
          </cell>
          <cell r="K918">
            <v>11703524</v>
          </cell>
          <cell r="L918">
            <v>0</v>
          </cell>
          <cell r="M918">
            <v>0</v>
          </cell>
        </row>
        <row r="919">
          <cell r="A919" t="str">
            <v>D3599020002035999230302020100400502</v>
          </cell>
          <cell r="B919" t="str">
            <v>MAQUINARIA DE INFORMÁTICA Y SUS PARTES, PIEZAS Y ACCESORIOS</v>
          </cell>
          <cell r="C919">
            <v>29117262</v>
          </cell>
          <cell r="D919">
            <v>0</v>
          </cell>
          <cell r="E919">
            <v>29117262</v>
          </cell>
          <cell r="F919">
            <v>11703524</v>
          </cell>
          <cell r="G919">
            <v>11703524</v>
          </cell>
          <cell r="H919">
            <v>11703524</v>
          </cell>
          <cell r="I919">
            <v>11703524</v>
          </cell>
          <cell r="J919">
            <v>11703524</v>
          </cell>
          <cell r="K919">
            <v>11703524</v>
          </cell>
          <cell r="L919">
            <v>0</v>
          </cell>
          <cell r="M919">
            <v>0</v>
          </cell>
        </row>
        <row r="920">
          <cell r="A920" t="str">
            <v>D35990200020359992303020201004007</v>
          </cell>
          <cell r="B920" t="str">
            <v>EQUIPO Y APARATOS DE RADIO, TELEVISIÓN Y COMUNICACIONES</v>
          </cell>
          <cell r="C920">
            <v>7155978</v>
          </cell>
          <cell r="D920">
            <v>0</v>
          </cell>
          <cell r="E920">
            <v>7155978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A921" t="str">
            <v>D3599020002035999230302020100400708</v>
          </cell>
          <cell r="B921" t="str">
            <v>PAQUETES DE SOFTWARE</v>
          </cell>
          <cell r="C921">
            <v>7155978</v>
          </cell>
          <cell r="D921">
            <v>0</v>
          </cell>
          <cell r="E921">
            <v>7155978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A922" t="str">
            <v>D35990200020359992303020202</v>
          </cell>
          <cell r="B922" t="str">
            <v>ADQUISICIÓN DE SERVICIOS</v>
          </cell>
          <cell r="C922">
            <v>20940058</v>
          </cell>
          <cell r="D922">
            <v>0</v>
          </cell>
          <cell r="E922">
            <v>20940058</v>
          </cell>
          <cell r="F922">
            <v>283132</v>
          </cell>
          <cell r="G922">
            <v>283132</v>
          </cell>
          <cell r="H922">
            <v>283132</v>
          </cell>
          <cell r="I922">
            <v>283132</v>
          </cell>
          <cell r="J922">
            <v>283132</v>
          </cell>
          <cell r="K922">
            <v>283132</v>
          </cell>
          <cell r="L922">
            <v>283132</v>
          </cell>
          <cell r="M922">
            <v>283132</v>
          </cell>
        </row>
        <row r="923">
          <cell r="A923" t="str">
            <v>D35990200020359992303020202008</v>
          </cell>
          <cell r="B923" t="str">
            <v>SERVICIOS PRESTADOS A LAS EMPRESAS Y SERVICIOS DE PRODUCCIÓN</v>
          </cell>
          <cell r="C923">
            <v>20940058</v>
          </cell>
          <cell r="D923">
            <v>0</v>
          </cell>
          <cell r="E923">
            <v>20940058</v>
          </cell>
          <cell r="F923">
            <v>283132</v>
          </cell>
          <cell r="G923">
            <v>283132</v>
          </cell>
          <cell r="H923">
            <v>283132</v>
          </cell>
          <cell r="I923">
            <v>283132</v>
          </cell>
          <cell r="J923">
            <v>283132</v>
          </cell>
          <cell r="K923">
            <v>283132</v>
          </cell>
          <cell r="L923">
            <v>283132</v>
          </cell>
          <cell r="M923">
            <v>283132</v>
          </cell>
        </row>
        <row r="924">
          <cell r="A924" t="str">
            <v>D35990200020359992303020202008003</v>
          </cell>
          <cell r="B924" t="str">
            <v>OTROS SERVICIOS PROFESIONALES, CIENTÍFICOS Y TÉCNICOS</v>
          </cell>
          <cell r="C924">
            <v>20940058</v>
          </cell>
          <cell r="D924">
            <v>0</v>
          </cell>
          <cell r="E924">
            <v>20940058</v>
          </cell>
          <cell r="F924">
            <v>283132</v>
          </cell>
          <cell r="G924">
            <v>283132</v>
          </cell>
          <cell r="H924">
            <v>283132</v>
          </cell>
          <cell r="I924">
            <v>283132</v>
          </cell>
          <cell r="J924">
            <v>283132</v>
          </cell>
          <cell r="K924">
            <v>283132</v>
          </cell>
          <cell r="L924">
            <v>283132</v>
          </cell>
          <cell r="M924">
            <v>283132</v>
          </cell>
        </row>
        <row r="925">
          <cell r="A925" t="str">
            <v>D3599020002035999230302020200800301</v>
          </cell>
          <cell r="B925" t="str">
            <v>SERVICIOS DE CONSULTORÍA EN ADMINISTRACIÓN Y SERVICIOS DE GESTIÓN; SERVICIOS DE TECNOLOGÍA DE LA INFORMACIÓN</v>
          </cell>
          <cell r="C925">
            <v>20940058</v>
          </cell>
          <cell r="D925">
            <v>0</v>
          </cell>
          <cell r="E925">
            <v>20940058</v>
          </cell>
          <cell r="F925">
            <v>283132</v>
          </cell>
          <cell r="G925">
            <v>283132</v>
          </cell>
          <cell r="H925">
            <v>283132</v>
          </cell>
          <cell r="I925">
            <v>283132</v>
          </cell>
          <cell r="J925">
            <v>283132</v>
          </cell>
          <cell r="K925">
            <v>283132</v>
          </cell>
          <cell r="L925">
            <v>283132</v>
          </cell>
          <cell r="M925">
            <v>283132</v>
          </cell>
        </row>
        <row r="926">
          <cell r="A926" t="str">
            <v>D359902000203599925</v>
          </cell>
          <cell r="B926" t="str">
            <v>SERVICIO DE IMPLEMENTACIÓN SISTEMA DE GESTIÓN</v>
          </cell>
          <cell r="C926">
            <v>10000000</v>
          </cell>
          <cell r="D926">
            <v>0</v>
          </cell>
          <cell r="E926">
            <v>10000000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A927" t="str">
            <v>D35990200020359992501</v>
          </cell>
          <cell r="B927" t="str">
            <v>DESARROLLAR PROGRAMA DE GESTIÓN DE DESEMPEÑO</v>
          </cell>
          <cell r="C927">
            <v>10000000</v>
          </cell>
          <cell r="D927">
            <v>0</v>
          </cell>
          <cell r="E927">
            <v>10000000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D35990200020359992501020202</v>
          </cell>
          <cell r="B928" t="str">
            <v>ADQUISICIÓN DE SERVICIOS</v>
          </cell>
          <cell r="C928">
            <v>10000000</v>
          </cell>
          <cell r="D928">
            <v>0</v>
          </cell>
          <cell r="E928">
            <v>10000000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A929" t="str">
            <v>D35990200020359992501020202008</v>
          </cell>
          <cell r="B929" t="str">
            <v>SERVICIOS PRESTADOS A LAS EMPRESAS Y SERVICIOS DE PRODUCCIÓN</v>
          </cell>
          <cell r="C929">
            <v>10000000</v>
          </cell>
          <cell r="D929">
            <v>0</v>
          </cell>
          <cell r="E929">
            <v>10000000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A930" t="str">
            <v>D35990200020359992501020202008003</v>
          </cell>
          <cell r="B930" t="str">
            <v>OTROS SERVICIOS PROFESIONALES, CIENTÍFICOS Y TÉCNICOS</v>
          </cell>
          <cell r="C930">
            <v>10000000</v>
          </cell>
          <cell r="D930">
            <v>0</v>
          </cell>
          <cell r="E930">
            <v>10000000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D3599020002035999250102020200800301</v>
          </cell>
          <cell r="B931" t="str">
            <v>SERVICIOS DE CONSULTORÍA EN ADMINISTRACIÓN Y SERVICIOS DE GESTIÓN; SERVICIOS DE TECNOLOGÍA DE LA INFORMACIÓN</v>
          </cell>
          <cell r="C931">
            <v>10000000</v>
          </cell>
          <cell r="D931">
            <v>0</v>
          </cell>
          <cell r="E931">
            <v>10000000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1051-2BEE-40EC-8A5F-396EF86FCF0B}">
  <dimension ref="A1:F36"/>
  <sheetViews>
    <sheetView showGridLines="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C18" sqref="C18"/>
    </sheetView>
  </sheetViews>
  <sheetFormatPr baseColWidth="10" defaultRowHeight="12.75" x14ac:dyDescent="0.25"/>
  <cols>
    <col min="1" max="1" width="13.85546875" style="5" bestFit="1" customWidth="1"/>
    <col min="2" max="2" width="50.28515625" style="5" customWidth="1"/>
    <col min="3" max="3" width="17.7109375" style="5" customWidth="1"/>
    <col min="4" max="4" width="18.42578125" style="5" customWidth="1"/>
    <col min="5" max="5" width="13.85546875" style="4" customWidth="1"/>
    <col min="6" max="6" width="13" style="5" bestFit="1" customWidth="1"/>
    <col min="7" max="255" width="11.42578125" style="5"/>
    <col min="256" max="257" width="15.5703125" style="5" customWidth="1"/>
    <col min="258" max="258" width="56.28515625" style="5" customWidth="1"/>
    <col min="259" max="259" width="19.7109375" style="5" customWidth="1"/>
    <col min="260" max="260" width="21" style="5" customWidth="1"/>
    <col min="261" max="511" width="11.42578125" style="5"/>
    <col min="512" max="513" width="15.5703125" style="5" customWidth="1"/>
    <col min="514" max="514" width="56.28515625" style="5" customWidth="1"/>
    <col min="515" max="515" width="19.7109375" style="5" customWidth="1"/>
    <col min="516" max="516" width="21" style="5" customWidth="1"/>
    <col min="517" max="767" width="11.42578125" style="5"/>
    <col min="768" max="769" width="15.5703125" style="5" customWidth="1"/>
    <col min="770" max="770" width="56.28515625" style="5" customWidth="1"/>
    <col min="771" max="771" width="19.7109375" style="5" customWidth="1"/>
    <col min="772" max="772" width="21" style="5" customWidth="1"/>
    <col min="773" max="1023" width="11.42578125" style="5"/>
    <col min="1024" max="1025" width="15.5703125" style="5" customWidth="1"/>
    <col min="1026" max="1026" width="56.28515625" style="5" customWidth="1"/>
    <col min="1027" max="1027" width="19.7109375" style="5" customWidth="1"/>
    <col min="1028" max="1028" width="21" style="5" customWidth="1"/>
    <col min="1029" max="1279" width="11.42578125" style="5"/>
    <col min="1280" max="1281" width="15.5703125" style="5" customWidth="1"/>
    <col min="1282" max="1282" width="56.28515625" style="5" customWidth="1"/>
    <col min="1283" max="1283" width="19.7109375" style="5" customWidth="1"/>
    <col min="1284" max="1284" width="21" style="5" customWidth="1"/>
    <col min="1285" max="1535" width="11.42578125" style="5"/>
    <col min="1536" max="1537" width="15.5703125" style="5" customWidth="1"/>
    <col min="1538" max="1538" width="56.28515625" style="5" customWidth="1"/>
    <col min="1539" max="1539" width="19.7109375" style="5" customWidth="1"/>
    <col min="1540" max="1540" width="21" style="5" customWidth="1"/>
    <col min="1541" max="1791" width="11.42578125" style="5"/>
    <col min="1792" max="1793" width="15.5703125" style="5" customWidth="1"/>
    <col min="1794" max="1794" width="56.28515625" style="5" customWidth="1"/>
    <col min="1795" max="1795" width="19.7109375" style="5" customWidth="1"/>
    <col min="1796" max="1796" width="21" style="5" customWidth="1"/>
    <col min="1797" max="2047" width="11.42578125" style="5"/>
    <col min="2048" max="2049" width="15.5703125" style="5" customWidth="1"/>
    <col min="2050" max="2050" width="56.28515625" style="5" customWidth="1"/>
    <col min="2051" max="2051" width="19.7109375" style="5" customWidth="1"/>
    <col min="2052" max="2052" width="21" style="5" customWidth="1"/>
    <col min="2053" max="2303" width="11.42578125" style="5"/>
    <col min="2304" max="2305" width="15.5703125" style="5" customWidth="1"/>
    <col min="2306" max="2306" width="56.28515625" style="5" customWidth="1"/>
    <col min="2307" max="2307" width="19.7109375" style="5" customWidth="1"/>
    <col min="2308" max="2308" width="21" style="5" customWidth="1"/>
    <col min="2309" max="2559" width="11.42578125" style="5"/>
    <col min="2560" max="2561" width="15.5703125" style="5" customWidth="1"/>
    <col min="2562" max="2562" width="56.28515625" style="5" customWidth="1"/>
    <col min="2563" max="2563" width="19.7109375" style="5" customWidth="1"/>
    <col min="2564" max="2564" width="21" style="5" customWidth="1"/>
    <col min="2565" max="2815" width="11.42578125" style="5"/>
    <col min="2816" max="2817" width="15.5703125" style="5" customWidth="1"/>
    <col min="2818" max="2818" width="56.28515625" style="5" customWidth="1"/>
    <col min="2819" max="2819" width="19.7109375" style="5" customWidth="1"/>
    <col min="2820" max="2820" width="21" style="5" customWidth="1"/>
    <col min="2821" max="3071" width="11.42578125" style="5"/>
    <col min="3072" max="3073" width="15.5703125" style="5" customWidth="1"/>
    <col min="3074" max="3074" width="56.28515625" style="5" customWidth="1"/>
    <col min="3075" max="3075" width="19.7109375" style="5" customWidth="1"/>
    <col min="3076" max="3076" width="21" style="5" customWidth="1"/>
    <col min="3077" max="3327" width="11.42578125" style="5"/>
    <col min="3328" max="3329" width="15.5703125" style="5" customWidth="1"/>
    <col min="3330" max="3330" width="56.28515625" style="5" customWidth="1"/>
    <col min="3331" max="3331" width="19.7109375" style="5" customWidth="1"/>
    <col min="3332" max="3332" width="21" style="5" customWidth="1"/>
    <col min="3333" max="3583" width="11.42578125" style="5"/>
    <col min="3584" max="3585" width="15.5703125" style="5" customWidth="1"/>
    <col min="3586" max="3586" width="56.28515625" style="5" customWidth="1"/>
    <col min="3587" max="3587" width="19.7109375" style="5" customWidth="1"/>
    <col min="3588" max="3588" width="21" style="5" customWidth="1"/>
    <col min="3589" max="3839" width="11.42578125" style="5"/>
    <col min="3840" max="3841" width="15.5703125" style="5" customWidth="1"/>
    <col min="3842" max="3842" width="56.28515625" style="5" customWidth="1"/>
    <col min="3843" max="3843" width="19.7109375" style="5" customWidth="1"/>
    <col min="3844" max="3844" width="21" style="5" customWidth="1"/>
    <col min="3845" max="4095" width="11.42578125" style="5"/>
    <col min="4096" max="4097" width="15.5703125" style="5" customWidth="1"/>
    <col min="4098" max="4098" width="56.28515625" style="5" customWidth="1"/>
    <col min="4099" max="4099" width="19.7109375" style="5" customWidth="1"/>
    <col min="4100" max="4100" width="21" style="5" customWidth="1"/>
    <col min="4101" max="4351" width="11.42578125" style="5"/>
    <col min="4352" max="4353" width="15.5703125" style="5" customWidth="1"/>
    <col min="4354" max="4354" width="56.28515625" style="5" customWidth="1"/>
    <col min="4355" max="4355" width="19.7109375" style="5" customWidth="1"/>
    <col min="4356" max="4356" width="21" style="5" customWidth="1"/>
    <col min="4357" max="4607" width="11.42578125" style="5"/>
    <col min="4608" max="4609" width="15.5703125" style="5" customWidth="1"/>
    <col min="4610" max="4610" width="56.28515625" style="5" customWidth="1"/>
    <col min="4611" max="4611" width="19.7109375" style="5" customWidth="1"/>
    <col min="4612" max="4612" width="21" style="5" customWidth="1"/>
    <col min="4613" max="4863" width="11.42578125" style="5"/>
    <col min="4864" max="4865" width="15.5703125" style="5" customWidth="1"/>
    <col min="4866" max="4866" width="56.28515625" style="5" customWidth="1"/>
    <col min="4867" max="4867" width="19.7109375" style="5" customWidth="1"/>
    <col min="4868" max="4868" width="21" style="5" customWidth="1"/>
    <col min="4869" max="5119" width="11.42578125" style="5"/>
    <col min="5120" max="5121" width="15.5703125" style="5" customWidth="1"/>
    <col min="5122" max="5122" width="56.28515625" style="5" customWidth="1"/>
    <col min="5123" max="5123" width="19.7109375" style="5" customWidth="1"/>
    <col min="5124" max="5124" width="21" style="5" customWidth="1"/>
    <col min="5125" max="5375" width="11.42578125" style="5"/>
    <col min="5376" max="5377" width="15.5703125" style="5" customWidth="1"/>
    <col min="5378" max="5378" width="56.28515625" style="5" customWidth="1"/>
    <col min="5379" max="5379" width="19.7109375" style="5" customWidth="1"/>
    <col min="5380" max="5380" width="21" style="5" customWidth="1"/>
    <col min="5381" max="5631" width="11.42578125" style="5"/>
    <col min="5632" max="5633" width="15.5703125" style="5" customWidth="1"/>
    <col min="5634" max="5634" width="56.28515625" style="5" customWidth="1"/>
    <col min="5635" max="5635" width="19.7109375" style="5" customWidth="1"/>
    <col min="5636" max="5636" width="21" style="5" customWidth="1"/>
    <col min="5637" max="5887" width="11.42578125" style="5"/>
    <col min="5888" max="5889" width="15.5703125" style="5" customWidth="1"/>
    <col min="5890" max="5890" width="56.28515625" style="5" customWidth="1"/>
    <col min="5891" max="5891" width="19.7109375" style="5" customWidth="1"/>
    <col min="5892" max="5892" width="21" style="5" customWidth="1"/>
    <col min="5893" max="6143" width="11.42578125" style="5"/>
    <col min="6144" max="6145" width="15.5703125" style="5" customWidth="1"/>
    <col min="6146" max="6146" width="56.28515625" style="5" customWidth="1"/>
    <col min="6147" max="6147" width="19.7109375" style="5" customWidth="1"/>
    <col min="6148" max="6148" width="21" style="5" customWidth="1"/>
    <col min="6149" max="6399" width="11.42578125" style="5"/>
    <col min="6400" max="6401" width="15.5703125" style="5" customWidth="1"/>
    <col min="6402" max="6402" width="56.28515625" style="5" customWidth="1"/>
    <col min="6403" max="6403" width="19.7109375" style="5" customWidth="1"/>
    <col min="6404" max="6404" width="21" style="5" customWidth="1"/>
    <col min="6405" max="6655" width="11.42578125" style="5"/>
    <col min="6656" max="6657" width="15.5703125" style="5" customWidth="1"/>
    <col min="6658" max="6658" width="56.28515625" style="5" customWidth="1"/>
    <col min="6659" max="6659" width="19.7109375" style="5" customWidth="1"/>
    <col min="6660" max="6660" width="21" style="5" customWidth="1"/>
    <col min="6661" max="6911" width="11.42578125" style="5"/>
    <col min="6912" max="6913" width="15.5703125" style="5" customWidth="1"/>
    <col min="6914" max="6914" width="56.28515625" style="5" customWidth="1"/>
    <col min="6915" max="6915" width="19.7109375" style="5" customWidth="1"/>
    <col min="6916" max="6916" width="21" style="5" customWidth="1"/>
    <col min="6917" max="7167" width="11.42578125" style="5"/>
    <col min="7168" max="7169" width="15.5703125" style="5" customWidth="1"/>
    <col min="7170" max="7170" width="56.28515625" style="5" customWidth="1"/>
    <col min="7171" max="7171" width="19.7109375" style="5" customWidth="1"/>
    <col min="7172" max="7172" width="21" style="5" customWidth="1"/>
    <col min="7173" max="7423" width="11.42578125" style="5"/>
    <col min="7424" max="7425" width="15.5703125" style="5" customWidth="1"/>
    <col min="7426" max="7426" width="56.28515625" style="5" customWidth="1"/>
    <col min="7427" max="7427" width="19.7109375" style="5" customWidth="1"/>
    <col min="7428" max="7428" width="21" style="5" customWidth="1"/>
    <col min="7429" max="7679" width="11.42578125" style="5"/>
    <col min="7680" max="7681" width="15.5703125" style="5" customWidth="1"/>
    <col min="7682" max="7682" width="56.28515625" style="5" customWidth="1"/>
    <col min="7683" max="7683" width="19.7109375" style="5" customWidth="1"/>
    <col min="7684" max="7684" width="21" style="5" customWidth="1"/>
    <col min="7685" max="7935" width="11.42578125" style="5"/>
    <col min="7936" max="7937" width="15.5703125" style="5" customWidth="1"/>
    <col min="7938" max="7938" width="56.28515625" style="5" customWidth="1"/>
    <col min="7939" max="7939" width="19.7109375" style="5" customWidth="1"/>
    <col min="7940" max="7940" width="21" style="5" customWidth="1"/>
    <col min="7941" max="8191" width="11.42578125" style="5"/>
    <col min="8192" max="8193" width="15.5703125" style="5" customWidth="1"/>
    <col min="8194" max="8194" width="56.28515625" style="5" customWidth="1"/>
    <col min="8195" max="8195" width="19.7109375" style="5" customWidth="1"/>
    <col min="8196" max="8196" width="21" style="5" customWidth="1"/>
    <col min="8197" max="8447" width="11.42578125" style="5"/>
    <col min="8448" max="8449" width="15.5703125" style="5" customWidth="1"/>
    <col min="8450" max="8450" width="56.28515625" style="5" customWidth="1"/>
    <col min="8451" max="8451" width="19.7109375" style="5" customWidth="1"/>
    <col min="8452" max="8452" width="21" style="5" customWidth="1"/>
    <col min="8453" max="8703" width="11.42578125" style="5"/>
    <col min="8704" max="8705" width="15.5703125" style="5" customWidth="1"/>
    <col min="8706" max="8706" width="56.28515625" style="5" customWidth="1"/>
    <col min="8707" max="8707" width="19.7109375" style="5" customWidth="1"/>
    <col min="8708" max="8708" width="21" style="5" customWidth="1"/>
    <col min="8709" max="8959" width="11.42578125" style="5"/>
    <col min="8960" max="8961" width="15.5703125" style="5" customWidth="1"/>
    <col min="8962" max="8962" width="56.28515625" style="5" customWidth="1"/>
    <col min="8963" max="8963" width="19.7109375" style="5" customWidth="1"/>
    <col min="8964" max="8964" width="21" style="5" customWidth="1"/>
    <col min="8965" max="9215" width="11.42578125" style="5"/>
    <col min="9216" max="9217" width="15.5703125" style="5" customWidth="1"/>
    <col min="9218" max="9218" width="56.28515625" style="5" customWidth="1"/>
    <col min="9219" max="9219" width="19.7109375" style="5" customWidth="1"/>
    <col min="9220" max="9220" width="21" style="5" customWidth="1"/>
    <col min="9221" max="9471" width="11.42578125" style="5"/>
    <col min="9472" max="9473" width="15.5703125" style="5" customWidth="1"/>
    <col min="9474" max="9474" width="56.28515625" style="5" customWidth="1"/>
    <col min="9475" max="9475" width="19.7109375" style="5" customWidth="1"/>
    <col min="9476" max="9476" width="21" style="5" customWidth="1"/>
    <col min="9477" max="9727" width="11.42578125" style="5"/>
    <col min="9728" max="9729" width="15.5703125" style="5" customWidth="1"/>
    <col min="9730" max="9730" width="56.28515625" style="5" customWidth="1"/>
    <col min="9731" max="9731" width="19.7109375" style="5" customWidth="1"/>
    <col min="9732" max="9732" width="21" style="5" customWidth="1"/>
    <col min="9733" max="9983" width="11.42578125" style="5"/>
    <col min="9984" max="9985" width="15.5703125" style="5" customWidth="1"/>
    <col min="9986" max="9986" width="56.28515625" style="5" customWidth="1"/>
    <col min="9987" max="9987" width="19.7109375" style="5" customWidth="1"/>
    <col min="9988" max="9988" width="21" style="5" customWidth="1"/>
    <col min="9989" max="10239" width="11.42578125" style="5"/>
    <col min="10240" max="10241" width="15.5703125" style="5" customWidth="1"/>
    <col min="10242" max="10242" width="56.28515625" style="5" customWidth="1"/>
    <col min="10243" max="10243" width="19.7109375" style="5" customWidth="1"/>
    <col min="10244" max="10244" width="21" style="5" customWidth="1"/>
    <col min="10245" max="10495" width="11.42578125" style="5"/>
    <col min="10496" max="10497" width="15.5703125" style="5" customWidth="1"/>
    <col min="10498" max="10498" width="56.28515625" style="5" customWidth="1"/>
    <col min="10499" max="10499" width="19.7109375" style="5" customWidth="1"/>
    <col min="10500" max="10500" width="21" style="5" customWidth="1"/>
    <col min="10501" max="10751" width="11.42578125" style="5"/>
    <col min="10752" max="10753" width="15.5703125" style="5" customWidth="1"/>
    <col min="10754" max="10754" width="56.28515625" style="5" customWidth="1"/>
    <col min="10755" max="10755" width="19.7109375" style="5" customWidth="1"/>
    <col min="10756" max="10756" width="21" style="5" customWidth="1"/>
    <col min="10757" max="11007" width="11.42578125" style="5"/>
    <col min="11008" max="11009" width="15.5703125" style="5" customWidth="1"/>
    <col min="11010" max="11010" width="56.28515625" style="5" customWidth="1"/>
    <col min="11011" max="11011" width="19.7109375" style="5" customWidth="1"/>
    <col min="11012" max="11012" width="21" style="5" customWidth="1"/>
    <col min="11013" max="11263" width="11.42578125" style="5"/>
    <col min="11264" max="11265" width="15.5703125" style="5" customWidth="1"/>
    <col min="11266" max="11266" width="56.28515625" style="5" customWidth="1"/>
    <col min="11267" max="11267" width="19.7109375" style="5" customWidth="1"/>
    <col min="11268" max="11268" width="21" style="5" customWidth="1"/>
    <col min="11269" max="11519" width="11.42578125" style="5"/>
    <col min="11520" max="11521" width="15.5703125" style="5" customWidth="1"/>
    <col min="11522" max="11522" width="56.28515625" style="5" customWidth="1"/>
    <col min="11523" max="11523" width="19.7109375" style="5" customWidth="1"/>
    <col min="11524" max="11524" width="21" style="5" customWidth="1"/>
    <col min="11525" max="11775" width="11.42578125" style="5"/>
    <col min="11776" max="11777" width="15.5703125" style="5" customWidth="1"/>
    <col min="11778" max="11778" width="56.28515625" style="5" customWidth="1"/>
    <col min="11779" max="11779" width="19.7109375" style="5" customWidth="1"/>
    <col min="11780" max="11780" width="21" style="5" customWidth="1"/>
    <col min="11781" max="12031" width="11.42578125" style="5"/>
    <col min="12032" max="12033" width="15.5703125" style="5" customWidth="1"/>
    <col min="12034" max="12034" width="56.28515625" style="5" customWidth="1"/>
    <col min="12035" max="12035" width="19.7109375" style="5" customWidth="1"/>
    <col min="12036" max="12036" width="21" style="5" customWidth="1"/>
    <col min="12037" max="12287" width="11.42578125" style="5"/>
    <col min="12288" max="12289" width="15.5703125" style="5" customWidth="1"/>
    <col min="12290" max="12290" width="56.28515625" style="5" customWidth="1"/>
    <col min="12291" max="12291" width="19.7109375" style="5" customWidth="1"/>
    <col min="12292" max="12292" width="21" style="5" customWidth="1"/>
    <col min="12293" max="12543" width="11.42578125" style="5"/>
    <col min="12544" max="12545" width="15.5703125" style="5" customWidth="1"/>
    <col min="12546" max="12546" width="56.28515625" style="5" customWidth="1"/>
    <col min="12547" max="12547" width="19.7109375" style="5" customWidth="1"/>
    <col min="12548" max="12548" width="21" style="5" customWidth="1"/>
    <col min="12549" max="12799" width="11.42578125" style="5"/>
    <col min="12800" max="12801" width="15.5703125" style="5" customWidth="1"/>
    <col min="12802" max="12802" width="56.28515625" style="5" customWidth="1"/>
    <col min="12803" max="12803" width="19.7109375" style="5" customWidth="1"/>
    <col min="12804" max="12804" width="21" style="5" customWidth="1"/>
    <col min="12805" max="13055" width="11.42578125" style="5"/>
    <col min="13056" max="13057" width="15.5703125" style="5" customWidth="1"/>
    <col min="13058" max="13058" width="56.28515625" style="5" customWidth="1"/>
    <col min="13059" max="13059" width="19.7109375" style="5" customWidth="1"/>
    <col min="13060" max="13060" width="21" style="5" customWidth="1"/>
    <col min="13061" max="13311" width="11.42578125" style="5"/>
    <col min="13312" max="13313" width="15.5703125" style="5" customWidth="1"/>
    <col min="13314" max="13314" width="56.28515625" style="5" customWidth="1"/>
    <col min="13315" max="13315" width="19.7109375" style="5" customWidth="1"/>
    <col min="13316" max="13316" width="21" style="5" customWidth="1"/>
    <col min="13317" max="13567" width="11.42578125" style="5"/>
    <col min="13568" max="13569" width="15.5703125" style="5" customWidth="1"/>
    <col min="13570" max="13570" width="56.28515625" style="5" customWidth="1"/>
    <col min="13571" max="13571" width="19.7109375" style="5" customWidth="1"/>
    <col min="13572" max="13572" width="21" style="5" customWidth="1"/>
    <col min="13573" max="13823" width="11.42578125" style="5"/>
    <col min="13824" max="13825" width="15.5703125" style="5" customWidth="1"/>
    <col min="13826" max="13826" width="56.28515625" style="5" customWidth="1"/>
    <col min="13827" max="13827" width="19.7109375" style="5" customWidth="1"/>
    <col min="13828" max="13828" width="21" style="5" customWidth="1"/>
    <col min="13829" max="14079" width="11.42578125" style="5"/>
    <col min="14080" max="14081" width="15.5703125" style="5" customWidth="1"/>
    <col min="14082" max="14082" width="56.28515625" style="5" customWidth="1"/>
    <col min="14083" max="14083" width="19.7109375" style="5" customWidth="1"/>
    <col min="14084" max="14084" width="21" style="5" customWidth="1"/>
    <col min="14085" max="14335" width="11.42578125" style="5"/>
    <col min="14336" max="14337" width="15.5703125" style="5" customWidth="1"/>
    <col min="14338" max="14338" width="56.28515625" style="5" customWidth="1"/>
    <col min="14339" max="14339" width="19.7109375" style="5" customWidth="1"/>
    <col min="14340" max="14340" width="21" style="5" customWidth="1"/>
    <col min="14341" max="14591" width="11.42578125" style="5"/>
    <col min="14592" max="14593" width="15.5703125" style="5" customWidth="1"/>
    <col min="14594" max="14594" width="56.28515625" style="5" customWidth="1"/>
    <col min="14595" max="14595" width="19.7109375" style="5" customWidth="1"/>
    <col min="14596" max="14596" width="21" style="5" customWidth="1"/>
    <col min="14597" max="14847" width="11.42578125" style="5"/>
    <col min="14848" max="14849" width="15.5703125" style="5" customWidth="1"/>
    <col min="14850" max="14850" width="56.28515625" style="5" customWidth="1"/>
    <col min="14851" max="14851" width="19.7109375" style="5" customWidth="1"/>
    <col min="14852" max="14852" width="21" style="5" customWidth="1"/>
    <col min="14853" max="15103" width="11.42578125" style="5"/>
    <col min="15104" max="15105" width="15.5703125" style="5" customWidth="1"/>
    <col min="15106" max="15106" width="56.28515625" style="5" customWidth="1"/>
    <col min="15107" max="15107" width="19.7109375" style="5" customWidth="1"/>
    <col min="15108" max="15108" width="21" style="5" customWidth="1"/>
    <col min="15109" max="15359" width="11.42578125" style="5"/>
    <col min="15360" max="15361" width="15.5703125" style="5" customWidth="1"/>
    <col min="15362" max="15362" width="56.28515625" style="5" customWidth="1"/>
    <col min="15363" max="15363" width="19.7109375" style="5" customWidth="1"/>
    <col min="15364" max="15364" width="21" style="5" customWidth="1"/>
    <col min="15365" max="15615" width="11.42578125" style="5"/>
    <col min="15616" max="15617" width="15.5703125" style="5" customWidth="1"/>
    <col min="15618" max="15618" width="56.28515625" style="5" customWidth="1"/>
    <col min="15619" max="15619" width="19.7109375" style="5" customWidth="1"/>
    <col min="15620" max="15620" width="21" style="5" customWidth="1"/>
    <col min="15621" max="15871" width="11.42578125" style="5"/>
    <col min="15872" max="15873" width="15.5703125" style="5" customWidth="1"/>
    <col min="15874" max="15874" width="56.28515625" style="5" customWidth="1"/>
    <col min="15875" max="15875" width="19.7109375" style="5" customWidth="1"/>
    <col min="15876" max="15876" width="21" style="5" customWidth="1"/>
    <col min="15877" max="16127" width="11.42578125" style="5"/>
    <col min="16128" max="16129" width="15.5703125" style="5" customWidth="1"/>
    <col min="16130" max="16130" width="56.28515625" style="5" customWidth="1"/>
    <col min="16131" max="16131" width="19.7109375" style="5" customWidth="1"/>
    <col min="16132" max="16132" width="21" style="5" customWidth="1"/>
    <col min="16133" max="16384" width="11.42578125" style="5"/>
  </cols>
  <sheetData>
    <row r="1" spans="1:6" ht="22.5" customHeight="1" x14ac:dyDescent="0.25">
      <c r="A1" s="1"/>
      <c r="B1" s="1"/>
      <c r="C1" s="2"/>
      <c r="D1" s="3"/>
    </row>
    <row r="2" spans="1:6" ht="22.5" customHeight="1" x14ac:dyDescent="0.25">
      <c r="A2" s="1"/>
      <c r="B2" s="84" t="s">
        <v>162</v>
      </c>
      <c r="C2" s="84"/>
      <c r="D2" s="84"/>
    </row>
    <row r="3" spans="1:6" ht="22.5" customHeight="1" x14ac:dyDescent="0.25">
      <c r="A3" s="1"/>
      <c r="B3" s="1"/>
      <c r="C3" s="6"/>
      <c r="D3" s="83"/>
      <c r="E3" s="45" t="s">
        <v>209</v>
      </c>
    </row>
    <row r="4" spans="1:6" ht="6.75" customHeight="1" x14ac:dyDescent="0.25">
      <c r="A4" s="1"/>
      <c r="B4" s="1"/>
      <c r="C4" s="7"/>
      <c r="D4" s="83"/>
    </row>
    <row r="5" spans="1:6" ht="16.5" customHeight="1" x14ac:dyDescent="0.25">
      <c r="C5" s="67"/>
    </row>
    <row r="6" spans="1:6" ht="30.75" customHeight="1" x14ac:dyDescent="0.25">
      <c r="A6" s="78" t="s">
        <v>0</v>
      </c>
      <c r="B6" s="79" t="s">
        <v>67</v>
      </c>
      <c r="C6" s="80" t="s">
        <v>163</v>
      </c>
      <c r="D6" s="80" t="s">
        <v>164</v>
      </c>
      <c r="E6" s="80" t="s">
        <v>133</v>
      </c>
    </row>
    <row r="7" spans="1:6" s="11" customFormat="1" x14ac:dyDescent="0.25">
      <c r="A7" s="111" t="s">
        <v>66</v>
      </c>
      <c r="B7" s="112" t="s">
        <v>52</v>
      </c>
      <c r="C7" s="113">
        <v>1951163749</v>
      </c>
      <c r="D7" s="113">
        <v>0</v>
      </c>
      <c r="E7" s="113">
        <f t="shared" ref="E7:E9" si="0">IFERROR(((D7/C7)*100),0)</f>
        <v>0</v>
      </c>
    </row>
    <row r="8" spans="1:6" s="11" customFormat="1" x14ac:dyDescent="0.25">
      <c r="A8" s="111" t="s">
        <v>71</v>
      </c>
      <c r="B8" s="112" t="s">
        <v>53</v>
      </c>
      <c r="C8" s="113">
        <f>+C9+C10</f>
        <v>53838371147</v>
      </c>
      <c r="D8" s="113">
        <f>+D9+D10</f>
        <v>16154709436.719999</v>
      </c>
      <c r="E8" s="113">
        <f t="shared" si="0"/>
        <v>30.005940173433675</v>
      </c>
    </row>
    <row r="9" spans="1:6" s="11" customFormat="1" x14ac:dyDescent="0.25">
      <c r="A9" s="114">
        <v>1025</v>
      </c>
      <c r="B9" s="22" t="s">
        <v>54</v>
      </c>
      <c r="C9" s="115">
        <f>+INGRESOS!C9</f>
        <v>12803028147</v>
      </c>
      <c r="D9" s="115">
        <f>+INGRESOS!D9</f>
        <v>1692000828.7199998</v>
      </c>
      <c r="E9" s="115">
        <f t="shared" si="0"/>
        <v>13.215630000129842</v>
      </c>
    </row>
    <row r="10" spans="1:6" s="11" customFormat="1" x14ac:dyDescent="0.25">
      <c r="A10" s="114">
        <v>1026</v>
      </c>
      <c r="B10" s="22" t="s">
        <v>61</v>
      </c>
      <c r="C10" s="115">
        <f>+INGRESOS!C46</f>
        <v>41035343000</v>
      </c>
      <c r="D10" s="115">
        <f>+INGRESOS!D46</f>
        <v>14462708608</v>
      </c>
      <c r="E10" s="115">
        <f t="shared" ref="E10:E14" si="1">IFERROR(((D10/C10)*100),0)</f>
        <v>35.244517410272408</v>
      </c>
    </row>
    <row r="11" spans="1:6" s="11" customFormat="1" x14ac:dyDescent="0.25">
      <c r="A11" s="111" t="s">
        <v>68</v>
      </c>
      <c r="B11" s="112" t="s">
        <v>62</v>
      </c>
      <c r="C11" s="113">
        <f>+C12</f>
        <v>30000000</v>
      </c>
      <c r="D11" s="113">
        <f t="shared" ref="D11:D12" si="2">+D12</f>
        <v>13344501.6</v>
      </c>
      <c r="E11" s="113">
        <f t="shared" si="1"/>
        <v>44.481672000000003</v>
      </c>
      <c r="F11" s="47"/>
    </row>
    <row r="12" spans="1:6" s="11" customFormat="1" x14ac:dyDescent="0.25">
      <c r="A12" s="111">
        <v>205</v>
      </c>
      <c r="B12" s="112" t="s">
        <v>63</v>
      </c>
      <c r="C12" s="113">
        <f>+C13</f>
        <v>30000000</v>
      </c>
      <c r="D12" s="113">
        <f t="shared" si="2"/>
        <v>13344501.6</v>
      </c>
      <c r="E12" s="113">
        <f t="shared" si="1"/>
        <v>44.481672000000003</v>
      </c>
    </row>
    <row r="13" spans="1:6" s="11" customFormat="1" x14ac:dyDescent="0.25">
      <c r="A13" s="114">
        <v>2051</v>
      </c>
      <c r="B13" s="22" t="s">
        <v>64</v>
      </c>
      <c r="C13" s="115">
        <f>+INGRESOS!C52</f>
        <v>30000000</v>
      </c>
      <c r="D13" s="115">
        <f>+INGRESOS!D52</f>
        <v>13344501.6</v>
      </c>
      <c r="E13" s="115">
        <f t="shared" si="1"/>
        <v>44.481672000000003</v>
      </c>
    </row>
    <row r="14" spans="1:6" x14ac:dyDescent="0.25">
      <c r="A14" s="81" t="s">
        <v>70</v>
      </c>
      <c r="B14" s="82"/>
      <c r="C14" s="46">
        <f>+C7+C8+C11</f>
        <v>55819534896</v>
      </c>
      <c r="D14" s="46">
        <f>+D7+D8+D11</f>
        <v>16168053938.32</v>
      </c>
      <c r="E14" s="46">
        <f t="shared" si="1"/>
        <v>28.964866813103086</v>
      </c>
      <c r="F14" s="48"/>
    </row>
    <row r="15" spans="1:6" x14ac:dyDescent="0.25">
      <c r="A15" s="23"/>
      <c r="B15" s="23"/>
      <c r="C15" s="49"/>
    </row>
    <row r="16" spans="1:6" x14ac:dyDescent="0.25">
      <c r="A16" s="23"/>
      <c r="B16" s="23"/>
      <c r="C16" s="48"/>
      <c r="D16" s="24"/>
    </row>
    <row r="17" spans="1:2" x14ac:dyDescent="0.25">
      <c r="A17" s="23"/>
      <c r="B17" s="23"/>
    </row>
    <row r="18" spans="1:2" x14ac:dyDescent="0.25">
      <c r="A18" s="23"/>
      <c r="B18" s="23"/>
    </row>
    <row r="19" spans="1:2" x14ac:dyDescent="0.25">
      <c r="A19" s="23"/>
      <c r="B19" s="23"/>
    </row>
    <row r="20" spans="1:2" x14ac:dyDescent="0.25">
      <c r="A20" s="23"/>
      <c r="B20" s="23"/>
    </row>
    <row r="21" spans="1:2" x14ac:dyDescent="0.25">
      <c r="A21" s="23"/>
      <c r="B21" s="23"/>
    </row>
    <row r="22" spans="1:2" x14ac:dyDescent="0.25">
      <c r="A22" s="23"/>
      <c r="B22" s="23"/>
    </row>
    <row r="23" spans="1:2" x14ac:dyDescent="0.25">
      <c r="A23" s="23"/>
      <c r="B23" s="23"/>
    </row>
    <row r="24" spans="1:2" x14ac:dyDescent="0.25">
      <c r="A24" s="23"/>
      <c r="B24" s="23"/>
    </row>
    <row r="25" spans="1:2" x14ac:dyDescent="0.25">
      <c r="A25" s="23"/>
      <c r="B25" s="23"/>
    </row>
    <row r="26" spans="1:2" x14ac:dyDescent="0.25">
      <c r="A26" s="23"/>
      <c r="B26" s="23"/>
    </row>
    <row r="27" spans="1:2" x14ac:dyDescent="0.25">
      <c r="A27" s="23"/>
      <c r="B27" s="23"/>
    </row>
    <row r="28" spans="1:2" x14ac:dyDescent="0.25">
      <c r="A28" s="23"/>
      <c r="B28" s="23"/>
    </row>
    <row r="29" spans="1:2" x14ac:dyDescent="0.25">
      <c r="A29" s="23"/>
      <c r="B29" s="23"/>
    </row>
    <row r="30" spans="1:2" x14ac:dyDescent="0.25">
      <c r="A30" s="23"/>
      <c r="B30" s="23"/>
    </row>
    <row r="31" spans="1:2" x14ac:dyDescent="0.25">
      <c r="A31" s="23"/>
      <c r="B31" s="23"/>
    </row>
    <row r="32" spans="1:2" x14ac:dyDescent="0.25">
      <c r="A32" s="23"/>
      <c r="B32" s="23"/>
    </row>
    <row r="33" spans="1:2" x14ac:dyDescent="0.25">
      <c r="A33" s="23"/>
      <c r="B33" s="23"/>
    </row>
    <row r="34" spans="1:2" x14ac:dyDescent="0.25">
      <c r="A34" s="23"/>
      <c r="B34" s="23"/>
    </row>
    <row r="35" spans="1:2" x14ac:dyDescent="0.25">
      <c r="A35" s="23"/>
      <c r="B35" s="23"/>
    </row>
    <row r="36" spans="1:2" x14ac:dyDescent="0.25">
      <c r="A36" s="23"/>
      <c r="B36" s="23"/>
    </row>
  </sheetData>
  <mergeCells count="3">
    <mergeCell ref="B2:D2"/>
    <mergeCell ref="D3:D4"/>
    <mergeCell ref="A14:B14"/>
  </mergeCells>
  <printOptions horizontalCentered="1" verticalCentered="1"/>
  <pageMargins left="0" right="0" top="0.59055118110236227" bottom="0.78740157480314965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77"/>
  <sheetViews>
    <sheetView showGridLines="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baseColWidth="10" defaultRowHeight="12.75" x14ac:dyDescent="0.25"/>
  <cols>
    <col min="1" max="1" width="13.85546875" style="5" bestFit="1" customWidth="1"/>
    <col min="2" max="2" width="50.28515625" style="5" customWidth="1"/>
    <col min="3" max="3" width="17.7109375" style="5" customWidth="1"/>
    <col min="4" max="4" width="18.42578125" style="5" customWidth="1"/>
    <col min="5" max="5" width="13.85546875" style="4" customWidth="1"/>
    <col min="6" max="6" width="13" style="5" bestFit="1" customWidth="1"/>
    <col min="7" max="255" width="11.42578125" style="5"/>
    <col min="256" max="257" width="15.5703125" style="5" customWidth="1"/>
    <col min="258" max="258" width="56.28515625" style="5" customWidth="1"/>
    <col min="259" max="259" width="19.7109375" style="5" customWidth="1"/>
    <col min="260" max="260" width="21" style="5" customWidth="1"/>
    <col min="261" max="511" width="11.42578125" style="5"/>
    <col min="512" max="513" width="15.5703125" style="5" customWidth="1"/>
    <col min="514" max="514" width="56.28515625" style="5" customWidth="1"/>
    <col min="515" max="515" width="19.7109375" style="5" customWidth="1"/>
    <col min="516" max="516" width="21" style="5" customWidth="1"/>
    <col min="517" max="767" width="11.42578125" style="5"/>
    <col min="768" max="769" width="15.5703125" style="5" customWidth="1"/>
    <col min="770" max="770" width="56.28515625" style="5" customWidth="1"/>
    <col min="771" max="771" width="19.7109375" style="5" customWidth="1"/>
    <col min="772" max="772" width="21" style="5" customWidth="1"/>
    <col min="773" max="1023" width="11.42578125" style="5"/>
    <col min="1024" max="1025" width="15.5703125" style="5" customWidth="1"/>
    <col min="1026" max="1026" width="56.28515625" style="5" customWidth="1"/>
    <col min="1027" max="1027" width="19.7109375" style="5" customWidth="1"/>
    <col min="1028" max="1028" width="21" style="5" customWidth="1"/>
    <col min="1029" max="1279" width="11.42578125" style="5"/>
    <col min="1280" max="1281" width="15.5703125" style="5" customWidth="1"/>
    <col min="1282" max="1282" width="56.28515625" style="5" customWidth="1"/>
    <col min="1283" max="1283" width="19.7109375" style="5" customWidth="1"/>
    <col min="1284" max="1284" width="21" style="5" customWidth="1"/>
    <col min="1285" max="1535" width="11.42578125" style="5"/>
    <col min="1536" max="1537" width="15.5703125" style="5" customWidth="1"/>
    <col min="1538" max="1538" width="56.28515625" style="5" customWidth="1"/>
    <col min="1539" max="1539" width="19.7109375" style="5" customWidth="1"/>
    <col min="1540" max="1540" width="21" style="5" customWidth="1"/>
    <col min="1541" max="1791" width="11.42578125" style="5"/>
    <col min="1792" max="1793" width="15.5703125" style="5" customWidth="1"/>
    <col min="1794" max="1794" width="56.28515625" style="5" customWidth="1"/>
    <col min="1795" max="1795" width="19.7109375" style="5" customWidth="1"/>
    <col min="1796" max="1796" width="21" style="5" customWidth="1"/>
    <col min="1797" max="2047" width="11.42578125" style="5"/>
    <col min="2048" max="2049" width="15.5703125" style="5" customWidth="1"/>
    <col min="2050" max="2050" width="56.28515625" style="5" customWidth="1"/>
    <col min="2051" max="2051" width="19.7109375" style="5" customWidth="1"/>
    <col min="2052" max="2052" width="21" style="5" customWidth="1"/>
    <col min="2053" max="2303" width="11.42578125" style="5"/>
    <col min="2304" max="2305" width="15.5703125" style="5" customWidth="1"/>
    <col min="2306" max="2306" width="56.28515625" style="5" customWidth="1"/>
    <col min="2307" max="2307" width="19.7109375" style="5" customWidth="1"/>
    <col min="2308" max="2308" width="21" style="5" customWidth="1"/>
    <col min="2309" max="2559" width="11.42578125" style="5"/>
    <col min="2560" max="2561" width="15.5703125" style="5" customWidth="1"/>
    <col min="2562" max="2562" width="56.28515625" style="5" customWidth="1"/>
    <col min="2563" max="2563" width="19.7109375" style="5" customWidth="1"/>
    <col min="2564" max="2564" width="21" style="5" customWidth="1"/>
    <col min="2565" max="2815" width="11.42578125" style="5"/>
    <col min="2816" max="2817" width="15.5703125" style="5" customWidth="1"/>
    <col min="2818" max="2818" width="56.28515625" style="5" customWidth="1"/>
    <col min="2819" max="2819" width="19.7109375" style="5" customWidth="1"/>
    <col min="2820" max="2820" width="21" style="5" customWidth="1"/>
    <col min="2821" max="3071" width="11.42578125" style="5"/>
    <col min="3072" max="3073" width="15.5703125" style="5" customWidth="1"/>
    <col min="3074" max="3074" width="56.28515625" style="5" customWidth="1"/>
    <col min="3075" max="3075" width="19.7109375" style="5" customWidth="1"/>
    <col min="3076" max="3076" width="21" style="5" customWidth="1"/>
    <col min="3077" max="3327" width="11.42578125" style="5"/>
    <col min="3328" max="3329" width="15.5703125" style="5" customWidth="1"/>
    <col min="3330" max="3330" width="56.28515625" style="5" customWidth="1"/>
    <col min="3331" max="3331" width="19.7109375" style="5" customWidth="1"/>
    <col min="3332" max="3332" width="21" style="5" customWidth="1"/>
    <col min="3333" max="3583" width="11.42578125" style="5"/>
    <col min="3584" max="3585" width="15.5703125" style="5" customWidth="1"/>
    <col min="3586" max="3586" width="56.28515625" style="5" customWidth="1"/>
    <col min="3587" max="3587" width="19.7109375" style="5" customWidth="1"/>
    <col min="3588" max="3588" width="21" style="5" customWidth="1"/>
    <col min="3589" max="3839" width="11.42578125" style="5"/>
    <col min="3840" max="3841" width="15.5703125" style="5" customWidth="1"/>
    <col min="3842" max="3842" width="56.28515625" style="5" customWidth="1"/>
    <col min="3843" max="3843" width="19.7109375" style="5" customWidth="1"/>
    <col min="3844" max="3844" width="21" style="5" customWidth="1"/>
    <col min="3845" max="4095" width="11.42578125" style="5"/>
    <col min="4096" max="4097" width="15.5703125" style="5" customWidth="1"/>
    <col min="4098" max="4098" width="56.28515625" style="5" customWidth="1"/>
    <col min="4099" max="4099" width="19.7109375" style="5" customWidth="1"/>
    <col min="4100" max="4100" width="21" style="5" customWidth="1"/>
    <col min="4101" max="4351" width="11.42578125" style="5"/>
    <col min="4352" max="4353" width="15.5703125" style="5" customWidth="1"/>
    <col min="4354" max="4354" width="56.28515625" style="5" customWidth="1"/>
    <col min="4355" max="4355" width="19.7109375" style="5" customWidth="1"/>
    <col min="4356" max="4356" width="21" style="5" customWidth="1"/>
    <col min="4357" max="4607" width="11.42578125" style="5"/>
    <col min="4608" max="4609" width="15.5703125" style="5" customWidth="1"/>
    <col min="4610" max="4610" width="56.28515625" style="5" customWidth="1"/>
    <col min="4611" max="4611" width="19.7109375" style="5" customWidth="1"/>
    <col min="4612" max="4612" width="21" style="5" customWidth="1"/>
    <col min="4613" max="4863" width="11.42578125" style="5"/>
    <col min="4864" max="4865" width="15.5703125" style="5" customWidth="1"/>
    <col min="4866" max="4866" width="56.28515625" style="5" customWidth="1"/>
    <col min="4867" max="4867" width="19.7109375" style="5" customWidth="1"/>
    <col min="4868" max="4868" width="21" style="5" customWidth="1"/>
    <col min="4869" max="5119" width="11.42578125" style="5"/>
    <col min="5120" max="5121" width="15.5703125" style="5" customWidth="1"/>
    <col min="5122" max="5122" width="56.28515625" style="5" customWidth="1"/>
    <col min="5123" max="5123" width="19.7109375" style="5" customWidth="1"/>
    <col min="5124" max="5124" width="21" style="5" customWidth="1"/>
    <col min="5125" max="5375" width="11.42578125" style="5"/>
    <col min="5376" max="5377" width="15.5703125" style="5" customWidth="1"/>
    <col min="5378" max="5378" width="56.28515625" style="5" customWidth="1"/>
    <col min="5379" max="5379" width="19.7109375" style="5" customWidth="1"/>
    <col min="5380" max="5380" width="21" style="5" customWidth="1"/>
    <col min="5381" max="5631" width="11.42578125" style="5"/>
    <col min="5632" max="5633" width="15.5703125" style="5" customWidth="1"/>
    <col min="5634" max="5634" width="56.28515625" style="5" customWidth="1"/>
    <col min="5635" max="5635" width="19.7109375" style="5" customWidth="1"/>
    <col min="5636" max="5636" width="21" style="5" customWidth="1"/>
    <col min="5637" max="5887" width="11.42578125" style="5"/>
    <col min="5888" max="5889" width="15.5703125" style="5" customWidth="1"/>
    <col min="5890" max="5890" width="56.28515625" style="5" customWidth="1"/>
    <col min="5891" max="5891" width="19.7109375" style="5" customWidth="1"/>
    <col min="5892" max="5892" width="21" style="5" customWidth="1"/>
    <col min="5893" max="6143" width="11.42578125" style="5"/>
    <col min="6144" max="6145" width="15.5703125" style="5" customWidth="1"/>
    <col min="6146" max="6146" width="56.28515625" style="5" customWidth="1"/>
    <col min="6147" max="6147" width="19.7109375" style="5" customWidth="1"/>
    <col min="6148" max="6148" width="21" style="5" customWidth="1"/>
    <col min="6149" max="6399" width="11.42578125" style="5"/>
    <col min="6400" max="6401" width="15.5703125" style="5" customWidth="1"/>
    <col min="6402" max="6402" width="56.28515625" style="5" customWidth="1"/>
    <col min="6403" max="6403" width="19.7109375" style="5" customWidth="1"/>
    <col min="6404" max="6404" width="21" style="5" customWidth="1"/>
    <col min="6405" max="6655" width="11.42578125" style="5"/>
    <col min="6656" max="6657" width="15.5703125" style="5" customWidth="1"/>
    <col min="6658" max="6658" width="56.28515625" style="5" customWidth="1"/>
    <col min="6659" max="6659" width="19.7109375" style="5" customWidth="1"/>
    <col min="6660" max="6660" width="21" style="5" customWidth="1"/>
    <col min="6661" max="6911" width="11.42578125" style="5"/>
    <col min="6912" max="6913" width="15.5703125" style="5" customWidth="1"/>
    <col min="6914" max="6914" width="56.28515625" style="5" customWidth="1"/>
    <col min="6915" max="6915" width="19.7109375" style="5" customWidth="1"/>
    <col min="6916" max="6916" width="21" style="5" customWidth="1"/>
    <col min="6917" max="7167" width="11.42578125" style="5"/>
    <col min="7168" max="7169" width="15.5703125" style="5" customWidth="1"/>
    <col min="7170" max="7170" width="56.28515625" style="5" customWidth="1"/>
    <col min="7171" max="7171" width="19.7109375" style="5" customWidth="1"/>
    <col min="7172" max="7172" width="21" style="5" customWidth="1"/>
    <col min="7173" max="7423" width="11.42578125" style="5"/>
    <col min="7424" max="7425" width="15.5703125" style="5" customWidth="1"/>
    <col min="7426" max="7426" width="56.28515625" style="5" customWidth="1"/>
    <col min="7427" max="7427" width="19.7109375" style="5" customWidth="1"/>
    <col min="7428" max="7428" width="21" style="5" customWidth="1"/>
    <col min="7429" max="7679" width="11.42578125" style="5"/>
    <col min="7680" max="7681" width="15.5703125" style="5" customWidth="1"/>
    <col min="7682" max="7682" width="56.28515625" style="5" customWidth="1"/>
    <col min="7683" max="7683" width="19.7109375" style="5" customWidth="1"/>
    <col min="7684" max="7684" width="21" style="5" customWidth="1"/>
    <col min="7685" max="7935" width="11.42578125" style="5"/>
    <col min="7936" max="7937" width="15.5703125" style="5" customWidth="1"/>
    <col min="7938" max="7938" width="56.28515625" style="5" customWidth="1"/>
    <col min="7939" max="7939" width="19.7109375" style="5" customWidth="1"/>
    <col min="7940" max="7940" width="21" style="5" customWidth="1"/>
    <col min="7941" max="8191" width="11.42578125" style="5"/>
    <col min="8192" max="8193" width="15.5703125" style="5" customWidth="1"/>
    <col min="8194" max="8194" width="56.28515625" style="5" customWidth="1"/>
    <col min="8195" max="8195" width="19.7109375" style="5" customWidth="1"/>
    <col min="8196" max="8196" width="21" style="5" customWidth="1"/>
    <col min="8197" max="8447" width="11.42578125" style="5"/>
    <col min="8448" max="8449" width="15.5703125" style="5" customWidth="1"/>
    <col min="8450" max="8450" width="56.28515625" style="5" customWidth="1"/>
    <col min="8451" max="8451" width="19.7109375" style="5" customWidth="1"/>
    <col min="8452" max="8452" width="21" style="5" customWidth="1"/>
    <col min="8453" max="8703" width="11.42578125" style="5"/>
    <col min="8704" max="8705" width="15.5703125" style="5" customWidth="1"/>
    <col min="8706" max="8706" width="56.28515625" style="5" customWidth="1"/>
    <col min="8707" max="8707" width="19.7109375" style="5" customWidth="1"/>
    <col min="8708" max="8708" width="21" style="5" customWidth="1"/>
    <col min="8709" max="8959" width="11.42578125" style="5"/>
    <col min="8960" max="8961" width="15.5703125" style="5" customWidth="1"/>
    <col min="8962" max="8962" width="56.28515625" style="5" customWidth="1"/>
    <col min="8963" max="8963" width="19.7109375" style="5" customWidth="1"/>
    <col min="8964" max="8964" width="21" style="5" customWidth="1"/>
    <col min="8965" max="9215" width="11.42578125" style="5"/>
    <col min="9216" max="9217" width="15.5703125" style="5" customWidth="1"/>
    <col min="9218" max="9218" width="56.28515625" style="5" customWidth="1"/>
    <col min="9219" max="9219" width="19.7109375" style="5" customWidth="1"/>
    <col min="9220" max="9220" width="21" style="5" customWidth="1"/>
    <col min="9221" max="9471" width="11.42578125" style="5"/>
    <col min="9472" max="9473" width="15.5703125" style="5" customWidth="1"/>
    <col min="9474" max="9474" width="56.28515625" style="5" customWidth="1"/>
    <col min="9475" max="9475" width="19.7109375" style="5" customWidth="1"/>
    <col min="9476" max="9476" width="21" style="5" customWidth="1"/>
    <col min="9477" max="9727" width="11.42578125" style="5"/>
    <col min="9728" max="9729" width="15.5703125" style="5" customWidth="1"/>
    <col min="9730" max="9730" width="56.28515625" style="5" customWidth="1"/>
    <col min="9731" max="9731" width="19.7109375" style="5" customWidth="1"/>
    <col min="9732" max="9732" width="21" style="5" customWidth="1"/>
    <col min="9733" max="9983" width="11.42578125" style="5"/>
    <col min="9984" max="9985" width="15.5703125" style="5" customWidth="1"/>
    <col min="9986" max="9986" width="56.28515625" style="5" customWidth="1"/>
    <col min="9987" max="9987" width="19.7109375" style="5" customWidth="1"/>
    <col min="9988" max="9988" width="21" style="5" customWidth="1"/>
    <col min="9989" max="10239" width="11.42578125" style="5"/>
    <col min="10240" max="10241" width="15.5703125" style="5" customWidth="1"/>
    <col min="10242" max="10242" width="56.28515625" style="5" customWidth="1"/>
    <col min="10243" max="10243" width="19.7109375" style="5" customWidth="1"/>
    <col min="10244" max="10244" width="21" style="5" customWidth="1"/>
    <col min="10245" max="10495" width="11.42578125" style="5"/>
    <col min="10496" max="10497" width="15.5703125" style="5" customWidth="1"/>
    <col min="10498" max="10498" width="56.28515625" style="5" customWidth="1"/>
    <col min="10499" max="10499" width="19.7109375" style="5" customWidth="1"/>
    <col min="10500" max="10500" width="21" style="5" customWidth="1"/>
    <col min="10501" max="10751" width="11.42578125" style="5"/>
    <col min="10752" max="10753" width="15.5703125" style="5" customWidth="1"/>
    <col min="10754" max="10754" width="56.28515625" style="5" customWidth="1"/>
    <col min="10755" max="10755" width="19.7109375" style="5" customWidth="1"/>
    <col min="10756" max="10756" width="21" style="5" customWidth="1"/>
    <col min="10757" max="11007" width="11.42578125" style="5"/>
    <col min="11008" max="11009" width="15.5703125" style="5" customWidth="1"/>
    <col min="11010" max="11010" width="56.28515625" style="5" customWidth="1"/>
    <col min="11011" max="11011" width="19.7109375" style="5" customWidth="1"/>
    <col min="11012" max="11012" width="21" style="5" customWidth="1"/>
    <col min="11013" max="11263" width="11.42578125" style="5"/>
    <col min="11264" max="11265" width="15.5703125" style="5" customWidth="1"/>
    <col min="11266" max="11266" width="56.28515625" style="5" customWidth="1"/>
    <col min="11267" max="11267" width="19.7109375" style="5" customWidth="1"/>
    <col min="11268" max="11268" width="21" style="5" customWidth="1"/>
    <col min="11269" max="11519" width="11.42578125" style="5"/>
    <col min="11520" max="11521" width="15.5703125" style="5" customWidth="1"/>
    <col min="11522" max="11522" width="56.28515625" style="5" customWidth="1"/>
    <col min="11523" max="11523" width="19.7109375" style="5" customWidth="1"/>
    <col min="11524" max="11524" width="21" style="5" customWidth="1"/>
    <col min="11525" max="11775" width="11.42578125" style="5"/>
    <col min="11776" max="11777" width="15.5703125" style="5" customWidth="1"/>
    <col min="11778" max="11778" width="56.28515625" style="5" customWidth="1"/>
    <col min="11779" max="11779" width="19.7109375" style="5" customWidth="1"/>
    <col min="11780" max="11780" width="21" style="5" customWidth="1"/>
    <col min="11781" max="12031" width="11.42578125" style="5"/>
    <col min="12032" max="12033" width="15.5703125" style="5" customWidth="1"/>
    <col min="12034" max="12034" width="56.28515625" style="5" customWidth="1"/>
    <col min="12035" max="12035" width="19.7109375" style="5" customWidth="1"/>
    <col min="12036" max="12036" width="21" style="5" customWidth="1"/>
    <col min="12037" max="12287" width="11.42578125" style="5"/>
    <col min="12288" max="12289" width="15.5703125" style="5" customWidth="1"/>
    <col min="12290" max="12290" width="56.28515625" style="5" customWidth="1"/>
    <col min="12291" max="12291" width="19.7109375" style="5" customWidth="1"/>
    <col min="12292" max="12292" width="21" style="5" customWidth="1"/>
    <col min="12293" max="12543" width="11.42578125" style="5"/>
    <col min="12544" max="12545" width="15.5703125" style="5" customWidth="1"/>
    <col min="12546" max="12546" width="56.28515625" style="5" customWidth="1"/>
    <col min="12547" max="12547" width="19.7109375" style="5" customWidth="1"/>
    <col min="12548" max="12548" width="21" style="5" customWidth="1"/>
    <col min="12549" max="12799" width="11.42578125" style="5"/>
    <col min="12800" max="12801" width="15.5703125" style="5" customWidth="1"/>
    <col min="12802" max="12802" width="56.28515625" style="5" customWidth="1"/>
    <col min="12803" max="12803" width="19.7109375" style="5" customWidth="1"/>
    <col min="12804" max="12804" width="21" style="5" customWidth="1"/>
    <col min="12805" max="13055" width="11.42578125" style="5"/>
    <col min="13056" max="13057" width="15.5703125" style="5" customWidth="1"/>
    <col min="13058" max="13058" width="56.28515625" style="5" customWidth="1"/>
    <col min="13059" max="13059" width="19.7109375" style="5" customWidth="1"/>
    <col min="13060" max="13060" width="21" style="5" customWidth="1"/>
    <col min="13061" max="13311" width="11.42578125" style="5"/>
    <col min="13312" max="13313" width="15.5703125" style="5" customWidth="1"/>
    <col min="13314" max="13314" width="56.28515625" style="5" customWidth="1"/>
    <col min="13315" max="13315" width="19.7109375" style="5" customWidth="1"/>
    <col min="13316" max="13316" width="21" style="5" customWidth="1"/>
    <col min="13317" max="13567" width="11.42578125" style="5"/>
    <col min="13568" max="13569" width="15.5703125" style="5" customWidth="1"/>
    <col min="13570" max="13570" width="56.28515625" style="5" customWidth="1"/>
    <col min="13571" max="13571" width="19.7109375" style="5" customWidth="1"/>
    <col min="13572" max="13572" width="21" style="5" customWidth="1"/>
    <col min="13573" max="13823" width="11.42578125" style="5"/>
    <col min="13824" max="13825" width="15.5703125" style="5" customWidth="1"/>
    <col min="13826" max="13826" width="56.28515625" style="5" customWidth="1"/>
    <col min="13827" max="13827" width="19.7109375" style="5" customWidth="1"/>
    <col min="13828" max="13828" width="21" style="5" customWidth="1"/>
    <col min="13829" max="14079" width="11.42578125" style="5"/>
    <col min="14080" max="14081" width="15.5703125" style="5" customWidth="1"/>
    <col min="14082" max="14082" width="56.28515625" style="5" customWidth="1"/>
    <col min="14083" max="14083" width="19.7109375" style="5" customWidth="1"/>
    <col min="14084" max="14084" width="21" style="5" customWidth="1"/>
    <col min="14085" max="14335" width="11.42578125" style="5"/>
    <col min="14336" max="14337" width="15.5703125" style="5" customWidth="1"/>
    <col min="14338" max="14338" width="56.28515625" style="5" customWidth="1"/>
    <col min="14339" max="14339" width="19.7109375" style="5" customWidth="1"/>
    <col min="14340" max="14340" width="21" style="5" customWidth="1"/>
    <col min="14341" max="14591" width="11.42578125" style="5"/>
    <col min="14592" max="14593" width="15.5703125" style="5" customWidth="1"/>
    <col min="14594" max="14594" width="56.28515625" style="5" customWidth="1"/>
    <col min="14595" max="14595" width="19.7109375" style="5" customWidth="1"/>
    <col min="14596" max="14596" width="21" style="5" customWidth="1"/>
    <col min="14597" max="14847" width="11.42578125" style="5"/>
    <col min="14848" max="14849" width="15.5703125" style="5" customWidth="1"/>
    <col min="14850" max="14850" width="56.28515625" style="5" customWidth="1"/>
    <col min="14851" max="14851" width="19.7109375" style="5" customWidth="1"/>
    <col min="14852" max="14852" width="21" style="5" customWidth="1"/>
    <col min="14853" max="15103" width="11.42578125" style="5"/>
    <col min="15104" max="15105" width="15.5703125" style="5" customWidth="1"/>
    <col min="15106" max="15106" width="56.28515625" style="5" customWidth="1"/>
    <col min="15107" max="15107" width="19.7109375" style="5" customWidth="1"/>
    <col min="15108" max="15108" width="21" style="5" customWidth="1"/>
    <col min="15109" max="15359" width="11.42578125" style="5"/>
    <col min="15360" max="15361" width="15.5703125" style="5" customWidth="1"/>
    <col min="15362" max="15362" width="56.28515625" style="5" customWidth="1"/>
    <col min="15363" max="15363" width="19.7109375" style="5" customWidth="1"/>
    <col min="15364" max="15364" width="21" style="5" customWidth="1"/>
    <col min="15365" max="15615" width="11.42578125" style="5"/>
    <col min="15616" max="15617" width="15.5703125" style="5" customWidth="1"/>
    <col min="15618" max="15618" width="56.28515625" style="5" customWidth="1"/>
    <col min="15619" max="15619" width="19.7109375" style="5" customWidth="1"/>
    <col min="15620" max="15620" width="21" style="5" customWidth="1"/>
    <col min="15621" max="15871" width="11.42578125" style="5"/>
    <col min="15872" max="15873" width="15.5703125" style="5" customWidth="1"/>
    <col min="15874" max="15874" width="56.28515625" style="5" customWidth="1"/>
    <col min="15875" max="15875" width="19.7109375" style="5" customWidth="1"/>
    <col min="15876" max="15876" width="21" style="5" customWidth="1"/>
    <col min="15877" max="16127" width="11.42578125" style="5"/>
    <col min="16128" max="16129" width="15.5703125" style="5" customWidth="1"/>
    <col min="16130" max="16130" width="56.28515625" style="5" customWidth="1"/>
    <col min="16131" max="16131" width="19.7109375" style="5" customWidth="1"/>
    <col min="16132" max="16132" width="21" style="5" customWidth="1"/>
    <col min="16133" max="16384" width="11.42578125" style="5"/>
  </cols>
  <sheetData>
    <row r="1" spans="1:5" ht="22.5" customHeight="1" x14ac:dyDescent="0.25">
      <c r="A1" s="1"/>
      <c r="B1" s="1"/>
      <c r="C1" s="2"/>
      <c r="D1" s="3"/>
    </row>
    <row r="2" spans="1:5" ht="22.5" customHeight="1" x14ac:dyDescent="0.25">
      <c r="A2" s="1"/>
      <c r="B2" s="84" t="s">
        <v>162</v>
      </c>
      <c r="C2" s="84"/>
      <c r="D2" s="84"/>
    </row>
    <row r="3" spans="1:5" ht="22.5" customHeight="1" x14ac:dyDescent="0.25">
      <c r="A3" s="1"/>
      <c r="B3" s="1"/>
      <c r="C3" s="6"/>
      <c r="D3" s="83"/>
      <c r="E3" s="45" t="s">
        <v>209</v>
      </c>
    </row>
    <row r="4" spans="1:5" ht="6.75" customHeight="1" x14ac:dyDescent="0.25">
      <c r="A4" s="1"/>
      <c r="B4" s="1"/>
      <c r="C4" s="7"/>
      <c r="D4" s="83"/>
    </row>
    <row r="5" spans="1:5" ht="16.5" customHeight="1" x14ac:dyDescent="0.25">
      <c r="C5" s="67"/>
    </row>
    <row r="6" spans="1:5" ht="30.75" customHeight="1" x14ac:dyDescent="0.25">
      <c r="A6" s="78" t="s">
        <v>0</v>
      </c>
      <c r="B6" s="79" t="s">
        <v>67</v>
      </c>
      <c r="C6" s="80" t="s">
        <v>163</v>
      </c>
      <c r="D6" s="80" t="s">
        <v>164</v>
      </c>
      <c r="E6" s="80" t="s">
        <v>133</v>
      </c>
    </row>
    <row r="7" spans="1:5" s="11" customFormat="1" x14ac:dyDescent="0.25">
      <c r="A7" s="8" t="s">
        <v>66</v>
      </c>
      <c r="B7" s="9" t="s">
        <v>52</v>
      </c>
      <c r="C7" s="10">
        <v>1951163749</v>
      </c>
      <c r="D7" s="10">
        <v>0</v>
      </c>
      <c r="E7" s="10">
        <f t="shared" ref="E7:E11" si="0">IFERROR(((D7/C7)*100),0)</f>
        <v>0</v>
      </c>
    </row>
    <row r="8" spans="1:5" s="11" customFormat="1" x14ac:dyDescent="0.25">
      <c r="A8" s="12" t="s">
        <v>71</v>
      </c>
      <c r="B8" s="9" t="s">
        <v>53</v>
      </c>
      <c r="C8" s="10">
        <f>+C9+C46</f>
        <v>53838371147</v>
      </c>
      <c r="D8" s="10">
        <f>+D9+D46</f>
        <v>16154709436.719999</v>
      </c>
      <c r="E8" s="10">
        <f t="shared" si="0"/>
        <v>30.005940173433675</v>
      </c>
    </row>
    <row r="9" spans="1:5" s="11" customFormat="1" x14ac:dyDescent="0.25">
      <c r="A9" s="12">
        <v>1025</v>
      </c>
      <c r="B9" s="9" t="s">
        <v>54</v>
      </c>
      <c r="C9" s="10">
        <f>+C10+C21+C34+C37+C40+C43</f>
        <v>12803028147</v>
      </c>
      <c r="D9" s="10">
        <f>+D10+D21+D34+D37+D40+D43</f>
        <v>1692000828.7199998</v>
      </c>
      <c r="E9" s="10">
        <f t="shared" si="0"/>
        <v>13.215630000129842</v>
      </c>
    </row>
    <row r="10" spans="1:5" s="11" customFormat="1" ht="27.75" customHeight="1" x14ac:dyDescent="0.25">
      <c r="A10" s="12">
        <v>10250102</v>
      </c>
      <c r="B10" s="9" t="s">
        <v>13</v>
      </c>
      <c r="C10" s="10">
        <f>+C11+C15+C17+C19</f>
        <v>2395134413</v>
      </c>
      <c r="D10" s="10">
        <f>+D11+D15+D17+D19</f>
        <v>621783602.25999999</v>
      </c>
      <c r="E10" s="10">
        <f t="shared" si="0"/>
        <v>25.960280094727196</v>
      </c>
    </row>
    <row r="11" spans="1:5" s="11" customFormat="1" ht="27.75" customHeight="1" x14ac:dyDescent="0.25">
      <c r="A11" s="12">
        <v>1025010203</v>
      </c>
      <c r="B11" s="9" t="s">
        <v>84</v>
      </c>
      <c r="C11" s="10">
        <f>SUM(C12:C14)</f>
        <v>33306000</v>
      </c>
      <c r="D11" s="10">
        <f>SUM(D12:D14)</f>
        <v>4808815</v>
      </c>
      <c r="E11" s="10">
        <f t="shared" si="0"/>
        <v>14.438284393202425</v>
      </c>
    </row>
    <row r="12" spans="1:5" s="11" customFormat="1" x14ac:dyDescent="0.25">
      <c r="A12" s="13" t="s">
        <v>190</v>
      </c>
      <c r="B12" s="14" t="s">
        <v>14</v>
      </c>
      <c r="C12" s="15">
        <v>8306000</v>
      </c>
      <c r="D12" s="15">
        <f>VLOOKUP(A12,[1]ING!$A$12:$H$54,8,0)</f>
        <v>63025</v>
      </c>
      <c r="E12" s="15">
        <f>IFERROR(((D12/C12)*100),0)</f>
        <v>0.75878882735372022</v>
      </c>
    </row>
    <row r="13" spans="1:5" s="11" customFormat="1" x14ac:dyDescent="0.25">
      <c r="A13" s="16" t="s">
        <v>191</v>
      </c>
      <c r="B13" s="17" t="s">
        <v>15</v>
      </c>
      <c r="C13" s="18">
        <v>15000000</v>
      </c>
      <c r="D13" s="18">
        <f>VLOOKUP(A13,[1]ING!$A$12:$H$54,8,0)</f>
        <v>4713857</v>
      </c>
      <c r="E13" s="18">
        <f t="shared" ref="E13:E55" si="1">IFERROR(((D13/C13)*100),0)</f>
        <v>31.425713333333334</v>
      </c>
    </row>
    <row r="14" spans="1:5" s="11" customFormat="1" x14ac:dyDescent="0.25">
      <c r="A14" s="16" t="s">
        <v>138</v>
      </c>
      <c r="B14" s="17" t="s">
        <v>139</v>
      </c>
      <c r="C14" s="18">
        <v>10000000</v>
      </c>
      <c r="D14" s="18">
        <f>VLOOKUP(A14,[1]ING!$A$12:$H$54,8,0)</f>
        <v>31933</v>
      </c>
      <c r="E14" s="18">
        <f t="shared" si="1"/>
        <v>0.31933</v>
      </c>
    </row>
    <row r="15" spans="1:5" s="11" customFormat="1" x14ac:dyDescent="0.25">
      <c r="A15" s="12">
        <v>1025010207</v>
      </c>
      <c r="B15" s="9" t="s">
        <v>16</v>
      </c>
      <c r="C15" s="10">
        <f>+C16</f>
        <v>1837668413</v>
      </c>
      <c r="D15" s="10">
        <f>+D16</f>
        <v>565459075.89999998</v>
      </c>
      <c r="E15" s="10">
        <f t="shared" si="1"/>
        <v>30.770462826690594</v>
      </c>
    </row>
    <row r="16" spans="1:5" s="11" customFormat="1" ht="27.75" customHeight="1" x14ac:dyDescent="0.25">
      <c r="A16" s="16" t="s">
        <v>192</v>
      </c>
      <c r="B16" s="17" t="s">
        <v>38</v>
      </c>
      <c r="C16" s="18">
        <v>1837668413</v>
      </c>
      <c r="D16" s="18">
        <f>VLOOKUP(A16,[1]ING!$A$12:$H$54,8,0)</f>
        <v>565459075.89999998</v>
      </c>
      <c r="E16" s="18">
        <f t="shared" si="1"/>
        <v>30.770462826690594</v>
      </c>
    </row>
    <row r="17" spans="1:5" s="11" customFormat="1" x14ac:dyDescent="0.25">
      <c r="A17" s="12">
        <v>1025010208</v>
      </c>
      <c r="B17" s="9" t="s">
        <v>72</v>
      </c>
      <c r="C17" s="10">
        <f>+C18</f>
        <v>371280000</v>
      </c>
      <c r="D17" s="10">
        <f>+D18</f>
        <v>42460859.979999997</v>
      </c>
      <c r="E17" s="10">
        <f t="shared" si="1"/>
        <v>11.436344532428356</v>
      </c>
    </row>
    <row r="18" spans="1:5" s="11" customFormat="1" ht="27.75" customHeight="1" x14ac:dyDescent="0.25">
      <c r="A18" s="16" t="s">
        <v>193</v>
      </c>
      <c r="B18" s="17" t="s">
        <v>39</v>
      </c>
      <c r="C18" s="18">
        <v>371280000</v>
      </c>
      <c r="D18" s="18">
        <f>VLOOKUP(A18,[1]ING!$A$12:$H$54,8,0)</f>
        <v>42460859.979999997</v>
      </c>
      <c r="E18" s="18">
        <f t="shared" si="1"/>
        <v>11.436344532428356</v>
      </c>
    </row>
    <row r="19" spans="1:5" s="11" customFormat="1" x14ac:dyDescent="0.25">
      <c r="A19" s="12">
        <v>1025010209</v>
      </c>
      <c r="B19" s="9" t="s">
        <v>73</v>
      </c>
      <c r="C19" s="10">
        <f>+C20</f>
        <v>152880000</v>
      </c>
      <c r="D19" s="10">
        <f>+D20</f>
        <v>9054851.3800000008</v>
      </c>
      <c r="E19" s="10">
        <f t="shared" si="1"/>
        <v>5.9228488880167456</v>
      </c>
    </row>
    <row r="20" spans="1:5" s="11" customFormat="1" ht="27.75" customHeight="1" x14ac:dyDescent="0.25">
      <c r="A20" s="16" t="s">
        <v>194</v>
      </c>
      <c r="B20" s="17" t="s">
        <v>40</v>
      </c>
      <c r="C20" s="18">
        <v>152880000</v>
      </c>
      <c r="D20" s="18">
        <f>VLOOKUP(A20,[1]ING!$A$12:$H$54,8,0)</f>
        <v>9054851.3800000008</v>
      </c>
      <c r="E20" s="18">
        <f t="shared" si="1"/>
        <v>5.9228488880167456</v>
      </c>
    </row>
    <row r="21" spans="1:5" s="11" customFormat="1" ht="25.5" x14ac:dyDescent="0.25">
      <c r="A21" s="12">
        <v>10250103</v>
      </c>
      <c r="B21" s="9" t="s">
        <v>55</v>
      </c>
      <c r="C21" s="10">
        <f>+C22+C24+C26+C29</f>
        <v>3974009576</v>
      </c>
      <c r="D21" s="10">
        <f>+D22+D24+D26+D29</f>
        <v>998520165.18999994</v>
      </c>
      <c r="E21" s="10">
        <f t="shared" si="1"/>
        <v>25.126264698009372</v>
      </c>
    </row>
    <row r="22" spans="1:5" s="11" customFormat="1" x14ac:dyDescent="0.25">
      <c r="A22" s="12">
        <v>1025010301</v>
      </c>
      <c r="B22" s="9" t="s">
        <v>74</v>
      </c>
      <c r="C22" s="10">
        <f>+C23</f>
        <v>3276000000</v>
      </c>
      <c r="D22" s="10">
        <f>+D23</f>
        <v>827911518.22000003</v>
      </c>
      <c r="E22" s="10">
        <f t="shared" si="1"/>
        <v>25.272024365689866</v>
      </c>
    </row>
    <row r="23" spans="1:5" s="11" customFormat="1" ht="25.5" x14ac:dyDescent="0.25">
      <c r="A23" s="13" t="s">
        <v>195</v>
      </c>
      <c r="B23" s="17" t="s">
        <v>56</v>
      </c>
      <c r="C23" s="15">
        <v>3276000000</v>
      </c>
      <c r="D23" s="18">
        <f>VLOOKUP(A23,[1]ING!$A$12:$H$54,8,0)</f>
        <v>827911518.22000003</v>
      </c>
      <c r="E23" s="15">
        <f t="shared" si="1"/>
        <v>25.272024365689866</v>
      </c>
    </row>
    <row r="24" spans="1:5" s="11" customFormat="1" ht="27" customHeight="1" x14ac:dyDescent="0.25">
      <c r="A24" s="12">
        <v>1025010302</v>
      </c>
      <c r="B24" s="9" t="s">
        <v>75</v>
      </c>
      <c r="C24" s="10">
        <f>+C25</f>
        <v>25116000</v>
      </c>
      <c r="D24" s="10">
        <f>+D25</f>
        <v>4517000</v>
      </c>
      <c r="E24" s="10">
        <f t="shared" si="1"/>
        <v>17.984551680203854</v>
      </c>
    </row>
    <row r="25" spans="1:5" s="11" customFormat="1" x14ac:dyDescent="0.25">
      <c r="A25" s="16" t="s">
        <v>196</v>
      </c>
      <c r="B25" s="17" t="s">
        <v>57</v>
      </c>
      <c r="C25" s="18">
        <v>25116000</v>
      </c>
      <c r="D25" s="18">
        <f>VLOOKUP(A25,[1]ING!$A$12:$H$54,8,0)</f>
        <v>4517000</v>
      </c>
      <c r="E25" s="18">
        <f t="shared" si="1"/>
        <v>17.984551680203854</v>
      </c>
    </row>
    <row r="26" spans="1:5" s="11" customFormat="1" ht="25.5" x14ac:dyDescent="0.25">
      <c r="A26" s="12">
        <v>1025010307</v>
      </c>
      <c r="B26" s="9" t="s">
        <v>76</v>
      </c>
      <c r="C26" s="10">
        <f>SUM(C27:C28)</f>
        <v>333606000</v>
      </c>
      <c r="D26" s="10">
        <f>SUM(D27:D28)</f>
        <v>83089496.549999997</v>
      </c>
      <c r="E26" s="10">
        <f t="shared" si="1"/>
        <v>24.906475468067121</v>
      </c>
    </row>
    <row r="27" spans="1:5" s="11" customFormat="1" x14ac:dyDescent="0.25">
      <c r="A27" s="16" t="s">
        <v>197</v>
      </c>
      <c r="B27" s="17" t="s">
        <v>18</v>
      </c>
      <c r="C27" s="18">
        <v>53606000</v>
      </c>
      <c r="D27" s="18">
        <f>VLOOKUP(A27,[1]ING!$A$12:$H$54,8,0)</f>
        <v>4557770</v>
      </c>
      <c r="E27" s="18">
        <f t="shared" si="1"/>
        <v>8.5023504831548706</v>
      </c>
    </row>
    <row r="28" spans="1:5" s="11" customFormat="1" x14ac:dyDescent="0.25">
      <c r="A28" s="16" t="s">
        <v>198</v>
      </c>
      <c r="B28" s="17" t="s">
        <v>19</v>
      </c>
      <c r="C28" s="18">
        <v>280000000</v>
      </c>
      <c r="D28" s="18">
        <f>VLOOKUP(A28,[1]ING!$A$12:$H$54,8,0)</f>
        <v>78531726.549999997</v>
      </c>
      <c r="E28" s="18">
        <f t="shared" si="1"/>
        <v>28.04704519642857</v>
      </c>
    </row>
    <row r="29" spans="1:5" s="11" customFormat="1" x14ac:dyDescent="0.25">
      <c r="A29" s="12">
        <v>1025010308</v>
      </c>
      <c r="B29" s="9" t="s">
        <v>77</v>
      </c>
      <c r="C29" s="10">
        <f>+SUM(C30:C33)</f>
        <v>339287576</v>
      </c>
      <c r="D29" s="10">
        <f>+SUM(D30:D33)</f>
        <v>83002150.420000002</v>
      </c>
      <c r="E29" s="10">
        <f t="shared" si="1"/>
        <v>24.463657466785641</v>
      </c>
    </row>
    <row r="30" spans="1:5" s="11" customFormat="1" x14ac:dyDescent="0.25">
      <c r="A30" s="16" t="s">
        <v>199</v>
      </c>
      <c r="B30" s="17" t="s">
        <v>8</v>
      </c>
      <c r="C30" s="18">
        <v>170000000</v>
      </c>
      <c r="D30" s="18">
        <f>VLOOKUP(A30,[1]ING!$A$12:$H$54,8,0)</f>
        <v>1421933</v>
      </c>
      <c r="E30" s="18">
        <f t="shared" si="1"/>
        <v>0.83643117647058829</v>
      </c>
    </row>
    <row r="31" spans="1:5" s="11" customFormat="1" x14ac:dyDescent="0.25">
      <c r="A31" s="16" t="s">
        <v>200</v>
      </c>
      <c r="B31" s="17" t="s">
        <v>51</v>
      </c>
      <c r="C31" s="18">
        <v>139287576</v>
      </c>
      <c r="D31" s="18">
        <f>VLOOKUP(A31,[1]ING!$A$12:$H$54,8,0)</f>
        <v>71483264</v>
      </c>
      <c r="E31" s="18">
        <f t="shared" si="1"/>
        <v>51.32063178412983</v>
      </c>
    </row>
    <row r="32" spans="1:5" s="11" customFormat="1" x14ac:dyDescent="0.25">
      <c r="A32" s="16" t="s">
        <v>201</v>
      </c>
      <c r="B32" s="17" t="s">
        <v>9</v>
      </c>
      <c r="C32" s="18">
        <v>15000000</v>
      </c>
      <c r="D32" s="18">
        <f>VLOOKUP(A32,[1]ING!$A$12:$H$54,8,0)</f>
        <v>1890106.42</v>
      </c>
      <c r="E32" s="18">
        <f t="shared" si="1"/>
        <v>12.600709466666665</v>
      </c>
    </row>
    <row r="33" spans="1:5" s="11" customFormat="1" x14ac:dyDescent="0.25">
      <c r="A33" s="16" t="s">
        <v>202</v>
      </c>
      <c r="B33" s="17" t="s">
        <v>20</v>
      </c>
      <c r="C33" s="18">
        <v>15000000</v>
      </c>
      <c r="D33" s="18">
        <f>VLOOKUP(A33,[1]ING!$A$12:$H$54,8,0)</f>
        <v>8206847</v>
      </c>
      <c r="E33" s="18">
        <f t="shared" si="1"/>
        <v>54.712313333333327</v>
      </c>
    </row>
    <row r="34" spans="1:5" s="11" customFormat="1" x14ac:dyDescent="0.25">
      <c r="A34" s="12">
        <v>10250104</v>
      </c>
      <c r="B34" s="9" t="s">
        <v>58</v>
      </c>
      <c r="C34" s="10">
        <f>+C35</f>
        <v>8659277</v>
      </c>
      <c r="D34" s="10">
        <f>+D35</f>
        <v>1887981.95</v>
      </c>
      <c r="E34" s="10">
        <f t="shared" si="1"/>
        <v>21.802997525082059</v>
      </c>
    </row>
    <row r="35" spans="1:5" s="11" customFormat="1" ht="25.5" x14ac:dyDescent="0.25">
      <c r="A35" s="12">
        <v>1025010402</v>
      </c>
      <c r="B35" s="9" t="s">
        <v>22</v>
      </c>
      <c r="C35" s="10">
        <f>+C36</f>
        <v>8659277</v>
      </c>
      <c r="D35" s="10">
        <f>+D36</f>
        <v>1887981.95</v>
      </c>
      <c r="E35" s="10">
        <f t="shared" si="1"/>
        <v>21.802997525082059</v>
      </c>
    </row>
    <row r="36" spans="1:5" s="11" customFormat="1" x14ac:dyDescent="0.25">
      <c r="A36" s="16" t="s">
        <v>203</v>
      </c>
      <c r="B36" s="17" t="s">
        <v>59</v>
      </c>
      <c r="C36" s="18">
        <v>8659277</v>
      </c>
      <c r="D36" s="18">
        <f>VLOOKUP(A36,[1]ING!$A$12:$H$54,8,0)</f>
        <v>1887981.95</v>
      </c>
      <c r="E36" s="18">
        <f t="shared" si="1"/>
        <v>21.802997525082059</v>
      </c>
    </row>
    <row r="37" spans="1:5" s="11" customFormat="1" ht="25.5" x14ac:dyDescent="0.25">
      <c r="A37" s="12">
        <v>10250107</v>
      </c>
      <c r="B37" s="9" t="s">
        <v>25</v>
      </c>
      <c r="C37" s="10">
        <f>+C38</f>
        <v>50000000</v>
      </c>
      <c r="D37" s="10">
        <f>+D38</f>
        <v>4667619</v>
      </c>
      <c r="E37" s="10">
        <f t="shared" si="1"/>
        <v>9.3352380000000004</v>
      </c>
    </row>
    <row r="38" spans="1:5" s="11" customFormat="1" x14ac:dyDescent="0.25">
      <c r="A38" s="12">
        <v>1025010702</v>
      </c>
      <c r="B38" s="9" t="s">
        <v>78</v>
      </c>
      <c r="C38" s="10">
        <f>+C39</f>
        <v>50000000</v>
      </c>
      <c r="D38" s="10">
        <f>+D39</f>
        <v>4667619</v>
      </c>
      <c r="E38" s="10">
        <f t="shared" si="1"/>
        <v>9.3352380000000004</v>
      </c>
    </row>
    <row r="39" spans="1:5" s="11" customFormat="1" ht="25.5" x14ac:dyDescent="0.25">
      <c r="A39" s="13" t="s">
        <v>204</v>
      </c>
      <c r="B39" s="17" t="s">
        <v>26</v>
      </c>
      <c r="C39" s="15">
        <v>50000000</v>
      </c>
      <c r="D39" s="18">
        <f>VLOOKUP(A39,[1]ING!$A$12:$H$54,8,0)</f>
        <v>4667619</v>
      </c>
      <c r="E39" s="15">
        <f t="shared" si="1"/>
        <v>9.3352380000000004</v>
      </c>
    </row>
    <row r="40" spans="1:5" s="11" customFormat="1" ht="29.25" customHeight="1" x14ac:dyDescent="0.25">
      <c r="A40" s="12">
        <v>10250108</v>
      </c>
      <c r="B40" s="9" t="s">
        <v>60</v>
      </c>
      <c r="C40" s="10">
        <f>+C41</f>
        <v>572320748</v>
      </c>
      <c r="D40" s="10">
        <f>+D41</f>
        <v>0</v>
      </c>
      <c r="E40" s="10">
        <f t="shared" si="1"/>
        <v>0</v>
      </c>
    </row>
    <row r="41" spans="1:5" s="11" customFormat="1" x14ac:dyDescent="0.25">
      <c r="A41" s="12">
        <v>1025010805</v>
      </c>
      <c r="B41" s="9" t="s">
        <v>79</v>
      </c>
      <c r="C41" s="10">
        <f>+C42</f>
        <v>572320748</v>
      </c>
      <c r="D41" s="10">
        <f>+D42</f>
        <v>0</v>
      </c>
      <c r="E41" s="10">
        <f t="shared" si="1"/>
        <v>0</v>
      </c>
    </row>
    <row r="42" spans="1:5" s="11" customFormat="1" x14ac:dyDescent="0.25">
      <c r="A42" s="13" t="s">
        <v>205</v>
      </c>
      <c r="B42" s="17" t="s">
        <v>28</v>
      </c>
      <c r="C42" s="15">
        <v>572320748</v>
      </c>
      <c r="D42" s="18">
        <f>VLOOKUP(A42,[1]ING!$A$12:$H$54,8,0)</f>
        <v>0</v>
      </c>
      <c r="E42" s="15">
        <f t="shared" si="1"/>
        <v>0</v>
      </c>
    </row>
    <row r="43" spans="1:5" s="11" customFormat="1" ht="12.75" customHeight="1" x14ac:dyDescent="0.25">
      <c r="A43" s="12">
        <v>10250109</v>
      </c>
      <c r="B43" s="9" t="s">
        <v>29</v>
      </c>
      <c r="C43" s="10">
        <f>+C44</f>
        <v>5802904133</v>
      </c>
      <c r="D43" s="10">
        <f>+D44</f>
        <v>65141460.32</v>
      </c>
      <c r="E43" s="10">
        <f t="shared" si="1"/>
        <v>1.1225665430099567</v>
      </c>
    </row>
    <row r="44" spans="1:5" s="11" customFormat="1" x14ac:dyDescent="0.25">
      <c r="A44" s="12">
        <v>1025010907</v>
      </c>
      <c r="B44" s="9" t="s">
        <v>80</v>
      </c>
      <c r="C44" s="10">
        <f>+C45</f>
        <v>5802904133</v>
      </c>
      <c r="D44" s="10">
        <f>+D45</f>
        <v>65141460.32</v>
      </c>
      <c r="E44" s="10">
        <f t="shared" si="1"/>
        <v>1.1225665430099567</v>
      </c>
    </row>
    <row r="45" spans="1:5" s="11" customFormat="1" x14ac:dyDescent="0.25">
      <c r="A45" s="19" t="s">
        <v>206</v>
      </c>
      <c r="B45" s="20" t="s">
        <v>30</v>
      </c>
      <c r="C45" s="21">
        <v>5802904133</v>
      </c>
      <c r="D45" s="18">
        <f>VLOOKUP(A45,[1]ING!$A$12:$H$54,8,0)</f>
        <v>65141460.32</v>
      </c>
      <c r="E45" s="21">
        <f t="shared" si="1"/>
        <v>1.1225665430099567</v>
      </c>
    </row>
    <row r="46" spans="1:5" s="11" customFormat="1" x14ac:dyDescent="0.25">
      <c r="A46" s="12">
        <v>1026</v>
      </c>
      <c r="B46" s="9" t="s">
        <v>61</v>
      </c>
      <c r="C46" s="10">
        <f>+C47</f>
        <v>41035343000</v>
      </c>
      <c r="D46" s="10">
        <f t="shared" ref="D46:D48" si="2">+D47</f>
        <v>14462708608</v>
      </c>
      <c r="E46" s="10">
        <f t="shared" si="1"/>
        <v>35.244517410272408</v>
      </c>
    </row>
    <row r="47" spans="1:5" s="11" customFormat="1" x14ac:dyDescent="0.25">
      <c r="A47" s="12">
        <v>102604</v>
      </c>
      <c r="B47" s="9" t="s">
        <v>81</v>
      </c>
      <c r="C47" s="10">
        <f>+C48</f>
        <v>41035343000</v>
      </c>
      <c r="D47" s="10">
        <f t="shared" si="2"/>
        <v>14462708608</v>
      </c>
      <c r="E47" s="10">
        <f t="shared" si="1"/>
        <v>35.244517410272408</v>
      </c>
    </row>
    <row r="48" spans="1:5" s="11" customFormat="1" ht="25.5" x14ac:dyDescent="0.25">
      <c r="A48" s="12">
        <v>10260404</v>
      </c>
      <c r="B48" s="9" t="s">
        <v>82</v>
      </c>
      <c r="C48" s="10">
        <f>+C49</f>
        <v>41035343000</v>
      </c>
      <c r="D48" s="10">
        <f t="shared" si="2"/>
        <v>14462708608</v>
      </c>
      <c r="E48" s="10">
        <f t="shared" si="1"/>
        <v>35.244517410272408</v>
      </c>
    </row>
    <row r="49" spans="1:6" s="11" customFormat="1" ht="25.5" x14ac:dyDescent="0.25">
      <c r="A49" s="19" t="s">
        <v>207</v>
      </c>
      <c r="B49" s="22" t="s">
        <v>83</v>
      </c>
      <c r="C49" s="21">
        <v>41035343000</v>
      </c>
      <c r="D49" s="18">
        <f>VLOOKUP(A49,[1]ING!$A$12:$H$54,8,0)</f>
        <v>14462708608</v>
      </c>
      <c r="E49" s="21">
        <f t="shared" si="1"/>
        <v>35.244517410272408</v>
      </c>
    </row>
    <row r="50" spans="1:6" s="11" customFormat="1" x14ac:dyDescent="0.25">
      <c r="A50" s="12" t="s">
        <v>68</v>
      </c>
      <c r="B50" s="9" t="s">
        <v>62</v>
      </c>
      <c r="C50" s="10">
        <f>+C51</f>
        <v>30000000</v>
      </c>
      <c r="D50" s="10">
        <f t="shared" ref="D50:D52" si="3">+D51</f>
        <v>13344501.6</v>
      </c>
      <c r="E50" s="10">
        <f t="shared" si="1"/>
        <v>44.481672000000003</v>
      </c>
      <c r="F50" s="47"/>
    </row>
    <row r="51" spans="1:6" s="11" customFormat="1" x14ac:dyDescent="0.25">
      <c r="A51" s="12">
        <v>205</v>
      </c>
      <c r="B51" s="9" t="s">
        <v>63</v>
      </c>
      <c r="C51" s="10">
        <f>+C52</f>
        <v>30000000</v>
      </c>
      <c r="D51" s="10">
        <f t="shared" si="3"/>
        <v>13344501.6</v>
      </c>
      <c r="E51" s="10">
        <f t="shared" si="1"/>
        <v>44.481672000000003</v>
      </c>
    </row>
    <row r="52" spans="1:6" s="11" customFormat="1" x14ac:dyDescent="0.25">
      <c r="A52" s="12">
        <v>2051</v>
      </c>
      <c r="B52" s="9" t="s">
        <v>64</v>
      </c>
      <c r="C52" s="10">
        <f>+C53</f>
        <v>30000000</v>
      </c>
      <c r="D52" s="10">
        <f t="shared" si="3"/>
        <v>13344501.6</v>
      </c>
      <c r="E52" s="10">
        <f t="shared" si="1"/>
        <v>44.481672000000003</v>
      </c>
    </row>
    <row r="53" spans="1:6" s="11" customFormat="1" x14ac:dyDescent="0.25">
      <c r="A53" s="16" t="s">
        <v>208</v>
      </c>
      <c r="B53" s="17" t="s">
        <v>65</v>
      </c>
      <c r="C53" s="18">
        <v>30000000</v>
      </c>
      <c r="D53" s="18">
        <f>VLOOKUP(A53,[1]ING!$A$12:$H$54,8,0)</f>
        <v>13344501.6</v>
      </c>
      <c r="E53" s="18">
        <f t="shared" si="1"/>
        <v>44.481672000000003</v>
      </c>
    </row>
    <row r="54" spans="1:6" s="11" customFormat="1" x14ac:dyDescent="0.25">
      <c r="A54" s="81" t="s">
        <v>69</v>
      </c>
      <c r="B54" s="82"/>
      <c r="C54" s="46">
        <f>+C50+C8</f>
        <v>53868371147</v>
      </c>
      <c r="D54" s="46">
        <f>+D50+D8</f>
        <v>16168053938.32</v>
      </c>
      <c r="E54" s="46">
        <f t="shared" si="1"/>
        <v>30.014001897698776</v>
      </c>
      <c r="F54" s="47"/>
    </row>
    <row r="55" spans="1:6" x14ac:dyDescent="0.25">
      <c r="A55" s="81" t="s">
        <v>70</v>
      </c>
      <c r="B55" s="82"/>
      <c r="C55" s="46">
        <f>+C54+C7</f>
        <v>55819534896</v>
      </c>
      <c r="D55" s="46">
        <f>+D54+D7</f>
        <v>16168053938.32</v>
      </c>
      <c r="E55" s="46">
        <f t="shared" si="1"/>
        <v>28.964866813103086</v>
      </c>
      <c r="F55" s="48"/>
    </row>
    <row r="56" spans="1:6" x14ac:dyDescent="0.25">
      <c r="A56" s="23"/>
      <c r="B56" s="23"/>
      <c r="C56" s="49"/>
    </row>
    <row r="57" spans="1:6" x14ac:dyDescent="0.25">
      <c r="A57" s="23"/>
      <c r="B57" s="23"/>
      <c r="C57" s="48"/>
      <c r="D57" s="24"/>
    </row>
    <row r="58" spans="1:6" x14ac:dyDescent="0.25">
      <c r="A58" s="23"/>
      <c r="B58" s="23"/>
    </row>
    <row r="59" spans="1:6" x14ac:dyDescent="0.25">
      <c r="A59" s="23"/>
      <c r="B59" s="23"/>
    </row>
    <row r="60" spans="1:6" x14ac:dyDescent="0.25">
      <c r="A60" s="23"/>
      <c r="B60" s="23"/>
    </row>
    <row r="61" spans="1:6" x14ac:dyDescent="0.25">
      <c r="A61" s="23"/>
      <c r="B61" s="23"/>
    </row>
    <row r="62" spans="1:6" x14ac:dyDescent="0.25">
      <c r="A62" s="23"/>
      <c r="B62" s="23"/>
    </row>
    <row r="63" spans="1:6" x14ac:dyDescent="0.25">
      <c r="A63" s="23"/>
      <c r="B63" s="23"/>
    </row>
    <row r="64" spans="1:6" x14ac:dyDescent="0.25">
      <c r="A64" s="23"/>
      <c r="B64" s="23"/>
    </row>
    <row r="65" spans="1:2" x14ac:dyDescent="0.25">
      <c r="A65" s="23"/>
      <c r="B65" s="23"/>
    </row>
    <row r="66" spans="1:2" x14ac:dyDescent="0.25">
      <c r="A66" s="23"/>
      <c r="B66" s="23"/>
    </row>
    <row r="67" spans="1:2" x14ac:dyDescent="0.25">
      <c r="A67" s="23"/>
      <c r="B67" s="23"/>
    </row>
    <row r="68" spans="1:2" x14ac:dyDescent="0.25">
      <c r="A68" s="23"/>
      <c r="B68" s="23"/>
    </row>
    <row r="69" spans="1:2" x14ac:dyDescent="0.25">
      <c r="A69" s="23"/>
      <c r="B69" s="23"/>
    </row>
    <row r="70" spans="1:2" x14ac:dyDescent="0.25">
      <c r="A70" s="23"/>
      <c r="B70" s="23"/>
    </row>
    <row r="71" spans="1:2" x14ac:dyDescent="0.25">
      <c r="A71" s="23"/>
      <c r="B71" s="23"/>
    </row>
    <row r="72" spans="1:2" x14ac:dyDescent="0.25">
      <c r="A72" s="23"/>
      <c r="B72" s="23"/>
    </row>
    <row r="73" spans="1:2" x14ac:dyDescent="0.25">
      <c r="A73" s="23"/>
      <c r="B73" s="23"/>
    </row>
    <row r="74" spans="1:2" x14ac:dyDescent="0.25">
      <c r="A74" s="23"/>
      <c r="B74" s="23"/>
    </row>
    <row r="75" spans="1:2" x14ac:dyDescent="0.25">
      <c r="A75" s="23"/>
      <c r="B75" s="23"/>
    </row>
    <row r="76" spans="1:2" x14ac:dyDescent="0.25">
      <c r="A76" s="23"/>
      <c r="B76" s="23"/>
    </row>
    <row r="77" spans="1:2" x14ac:dyDescent="0.25">
      <c r="A77" s="23"/>
      <c r="B77" s="23"/>
    </row>
  </sheetData>
  <mergeCells count="4">
    <mergeCell ref="A55:B55"/>
    <mergeCell ref="D3:D4"/>
    <mergeCell ref="B2:D2"/>
    <mergeCell ref="A54:B54"/>
  </mergeCells>
  <printOptions horizontalCentered="1" verticalCentered="1"/>
  <pageMargins left="0" right="0" top="0.59055118110236227" bottom="0.78740157480314965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73"/>
  <sheetViews>
    <sheetView showGridLines="0" tabSelected="1" zoomScaleNormal="100" workbookViewId="0">
      <pane xSplit="1" ySplit="9" topLeftCell="M31" activePane="bottomRight" state="frozen"/>
      <selection pane="topRight" activeCell="B1" sqref="B1"/>
      <selection pane="bottomLeft" activeCell="A10" sqref="A10"/>
      <selection pane="bottomRight" activeCell="O5" sqref="O5"/>
    </sheetView>
  </sheetViews>
  <sheetFormatPr baseColWidth="10" defaultRowHeight="13.5" x14ac:dyDescent="0.25"/>
  <cols>
    <col min="1" max="1" width="14.5703125" style="25" bestFit="1" customWidth="1"/>
    <col min="2" max="2" width="31.85546875" style="25" customWidth="1"/>
    <col min="3" max="3" width="16.85546875" style="57" hidden="1" customWidth="1"/>
    <col min="4" max="5" width="20.140625" style="57" hidden="1" customWidth="1"/>
    <col min="6" max="6" width="21.140625" style="57" hidden="1" customWidth="1"/>
    <col min="7" max="7" width="23.42578125" style="57" customWidth="1"/>
    <col min="8" max="10" width="18.140625" style="57" hidden="1" customWidth="1"/>
    <col min="11" max="11" width="16.85546875" style="57" hidden="1" customWidth="1"/>
    <col min="12" max="12" width="18.5703125" style="57" customWidth="1"/>
    <col min="13" max="13" width="15.5703125" style="57" customWidth="1"/>
    <col min="14" max="15" width="13.5703125" style="59" customWidth="1"/>
    <col min="16" max="17" width="11.42578125" style="25" customWidth="1"/>
    <col min="18" max="18" width="11.42578125" style="25"/>
    <col min="20" max="16384" width="11.42578125" style="25"/>
  </cols>
  <sheetData>
    <row r="3" spans="1:52" x14ac:dyDescent="0.25">
      <c r="G3" s="58" t="s">
        <v>161</v>
      </c>
    </row>
    <row r="6" spans="1:52" x14ac:dyDescent="0.25">
      <c r="M6" s="66"/>
      <c r="Q6" s="45" t="s">
        <v>209</v>
      </c>
    </row>
    <row r="7" spans="1:52" ht="12.75" customHeight="1" x14ac:dyDescent="0.25">
      <c r="A7" s="87" t="s">
        <v>0</v>
      </c>
      <c r="B7" s="90" t="s">
        <v>96</v>
      </c>
      <c r="C7" s="93" t="s">
        <v>160</v>
      </c>
      <c r="D7" s="94"/>
      <c r="E7" s="94"/>
      <c r="F7" s="94"/>
      <c r="G7" s="94"/>
      <c r="H7" s="94"/>
      <c r="I7" s="94"/>
      <c r="J7" s="94"/>
      <c r="K7" s="94"/>
      <c r="L7" s="95"/>
      <c r="M7" s="85" t="s">
        <v>169</v>
      </c>
      <c r="N7" s="85" t="s">
        <v>134</v>
      </c>
      <c r="O7" s="85" t="s">
        <v>135</v>
      </c>
      <c r="P7" s="86" t="s">
        <v>136</v>
      </c>
      <c r="Q7" s="86" t="s">
        <v>137</v>
      </c>
    </row>
    <row r="8" spans="1:52" x14ac:dyDescent="0.25">
      <c r="A8" s="88"/>
      <c r="B8" s="91"/>
      <c r="C8" s="96" t="s">
        <v>153</v>
      </c>
      <c r="D8" s="96"/>
      <c r="E8" s="96"/>
      <c r="F8" s="96"/>
      <c r="G8" s="96"/>
      <c r="H8" s="96" t="s">
        <v>49</v>
      </c>
      <c r="I8" s="96"/>
      <c r="J8" s="96"/>
      <c r="K8" s="96"/>
      <c r="L8" s="96"/>
      <c r="M8" s="85"/>
      <c r="N8" s="85"/>
      <c r="O8" s="85"/>
      <c r="P8" s="86"/>
      <c r="Q8" s="86"/>
    </row>
    <row r="9" spans="1:52" ht="25.5" x14ac:dyDescent="0.25">
      <c r="A9" s="89"/>
      <c r="B9" s="92"/>
      <c r="C9" s="60" t="s">
        <v>166</v>
      </c>
      <c r="D9" s="60" t="s">
        <v>167</v>
      </c>
      <c r="E9" s="60" t="s">
        <v>186</v>
      </c>
      <c r="F9" s="60" t="s">
        <v>48</v>
      </c>
      <c r="G9" s="60" t="s">
        <v>187</v>
      </c>
      <c r="H9" s="60" t="s">
        <v>165</v>
      </c>
      <c r="I9" s="60" t="s">
        <v>168</v>
      </c>
      <c r="J9" s="60" t="s">
        <v>189</v>
      </c>
      <c r="K9" s="60" t="s">
        <v>185</v>
      </c>
      <c r="L9" s="60" t="s">
        <v>188</v>
      </c>
      <c r="M9" s="85"/>
      <c r="N9" s="85"/>
      <c r="O9" s="85"/>
      <c r="P9" s="86"/>
      <c r="Q9" s="86"/>
    </row>
    <row r="10" spans="1:52" x14ac:dyDescent="0.25">
      <c r="A10" s="26" t="s">
        <v>1</v>
      </c>
      <c r="B10" s="27" t="s">
        <v>97</v>
      </c>
      <c r="C10" s="61">
        <f>+C11+C16+C32+C35</f>
        <v>255355502.75999999</v>
      </c>
      <c r="D10" s="61">
        <f t="shared" ref="D10:O10" si="0">+D11+D16+D32+D35</f>
        <v>292398998.26999998</v>
      </c>
      <c r="E10" s="61">
        <f t="shared" si="0"/>
        <v>547754501.02999997</v>
      </c>
      <c r="F10" s="61">
        <f t="shared" si="0"/>
        <v>17952245498.970001</v>
      </c>
      <c r="G10" s="61">
        <f t="shared" si="0"/>
        <v>18500000000</v>
      </c>
      <c r="H10" s="61">
        <f t="shared" si="0"/>
        <v>0</v>
      </c>
      <c r="I10" s="61">
        <f t="shared" si="0"/>
        <v>7672987</v>
      </c>
      <c r="J10" s="61">
        <f t="shared" si="0"/>
        <v>7672987</v>
      </c>
      <c r="K10" s="61">
        <f t="shared" si="0"/>
        <v>2738065864</v>
      </c>
      <c r="L10" s="61">
        <f t="shared" si="0"/>
        <v>2745738851</v>
      </c>
      <c r="M10" s="61">
        <f t="shared" si="0"/>
        <v>21245738851</v>
      </c>
      <c r="N10" s="61">
        <f t="shared" si="0"/>
        <v>10480027844.719999</v>
      </c>
      <c r="O10" s="61">
        <f t="shared" si="0"/>
        <v>9090022357.0299988</v>
      </c>
      <c r="P10" s="50">
        <f>+IFERROR((N10/M10),0)</f>
        <v>0.49327669506898425</v>
      </c>
      <c r="Q10" s="50">
        <f>+IFERROR((O10/M10),0)</f>
        <v>0.42785155276452752</v>
      </c>
    </row>
    <row r="11" spans="1:52" x14ac:dyDescent="0.25">
      <c r="A11" s="28" t="s">
        <v>85</v>
      </c>
      <c r="B11" s="29" t="s">
        <v>2</v>
      </c>
      <c r="C11" s="62">
        <f>+C12</f>
        <v>0</v>
      </c>
      <c r="D11" s="62">
        <f t="shared" ref="D11:O11" si="1">+D12</f>
        <v>11995315</v>
      </c>
      <c r="E11" s="62">
        <f t="shared" si="1"/>
        <v>11995315</v>
      </c>
      <c r="F11" s="62">
        <f t="shared" si="1"/>
        <v>12807989018</v>
      </c>
      <c r="G11" s="62">
        <f t="shared" si="1"/>
        <v>12819984333</v>
      </c>
      <c r="H11" s="62">
        <f t="shared" si="1"/>
        <v>0</v>
      </c>
      <c r="I11" s="62">
        <f t="shared" si="1"/>
        <v>1591526</v>
      </c>
      <c r="J11" s="62">
        <f t="shared" si="1"/>
        <v>1591526</v>
      </c>
      <c r="K11" s="62">
        <f t="shared" si="1"/>
        <v>2732147325</v>
      </c>
      <c r="L11" s="62">
        <f t="shared" si="1"/>
        <v>2733738851</v>
      </c>
      <c r="M11" s="62">
        <f t="shared" si="1"/>
        <v>15553723184</v>
      </c>
      <c r="N11" s="62">
        <f t="shared" si="1"/>
        <v>6940596217</v>
      </c>
      <c r="O11" s="62">
        <f t="shared" si="1"/>
        <v>6885999133</v>
      </c>
      <c r="P11" s="51">
        <f t="shared" ref="P11:P72" si="2">+IFERROR((N11/M11),0)</f>
        <v>0.44623374962335322</v>
      </c>
      <c r="Q11" s="51">
        <f t="shared" ref="Q11:Q71" si="3">+IFERROR((O11/M11),0)</f>
        <v>0.44272352359231754</v>
      </c>
      <c r="R11" s="68"/>
    </row>
    <row r="12" spans="1:52" x14ac:dyDescent="0.25">
      <c r="A12" s="30" t="s">
        <v>86</v>
      </c>
      <c r="B12" s="31" t="s">
        <v>3</v>
      </c>
      <c r="C12" s="63">
        <f>+SUM(C13:C15)</f>
        <v>0</v>
      </c>
      <c r="D12" s="63">
        <f t="shared" ref="D12:O12" si="4">+SUM(D13:D15)</f>
        <v>11995315</v>
      </c>
      <c r="E12" s="63">
        <f t="shared" si="4"/>
        <v>11995315</v>
      </c>
      <c r="F12" s="63">
        <f t="shared" si="4"/>
        <v>12807989018</v>
      </c>
      <c r="G12" s="63">
        <f t="shared" si="4"/>
        <v>12819984333</v>
      </c>
      <c r="H12" s="63">
        <f t="shared" si="4"/>
        <v>0</v>
      </c>
      <c r="I12" s="63">
        <f t="shared" si="4"/>
        <v>1591526</v>
      </c>
      <c r="J12" s="63">
        <f t="shared" si="4"/>
        <v>1591526</v>
      </c>
      <c r="K12" s="63">
        <f t="shared" si="4"/>
        <v>2732147325</v>
      </c>
      <c r="L12" s="63">
        <f t="shared" si="4"/>
        <v>2733738851</v>
      </c>
      <c r="M12" s="63">
        <f t="shared" si="4"/>
        <v>15553723184</v>
      </c>
      <c r="N12" s="63">
        <f t="shared" si="4"/>
        <v>6940596217</v>
      </c>
      <c r="O12" s="63">
        <f t="shared" si="4"/>
        <v>6885999133</v>
      </c>
      <c r="P12" s="52">
        <f t="shared" si="2"/>
        <v>0.44623374962335322</v>
      </c>
      <c r="Q12" s="52">
        <f t="shared" si="3"/>
        <v>0.44272352359231754</v>
      </c>
    </row>
    <row r="13" spans="1:52" x14ac:dyDescent="0.25">
      <c r="A13" s="32" t="s">
        <v>87</v>
      </c>
      <c r="B13" s="33" t="s">
        <v>4</v>
      </c>
      <c r="C13" s="64">
        <f>VLOOKUP($A13,'[2]Gts_Total (2)'!$A$4:$L$3041,9,0)</f>
        <v>0</v>
      </c>
      <c r="D13" s="64">
        <f>VLOOKUP($A13,'[2]Gts_Total (2)'!$A$4:$L$3041,6,0)</f>
        <v>5090041</v>
      </c>
      <c r="E13" s="64">
        <f>+SUM(C13:D13)</f>
        <v>5090041</v>
      </c>
      <c r="F13" s="64">
        <f>+[1]VGREC10!$E$8</f>
        <v>7959508430</v>
      </c>
      <c r="G13" s="64">
        <f t="shared" ref="G13:G15" si="5">+F13+E13</f>
        <v>7964598471</v>
      </c>
      <c r="H13" s="64">
        <f>VLOOKUP($A13,'[2]Gts_Total (2)'!$A$4:$L$3041,10,0)</f>
        <v>0</v>
      </c>
      <c r="I13" s="64">
        <f>VLOOKUP($A13,'[2]Gts_Total (2)'!$A$4:$L$3041,7,0)</f>
        <v>1591526</v>
      </c>
      <c r="J13" s="64">
        <f t="shared" ref="J13:J15" si="6">+SUM(H13:I13)</f>
        <v>1591526</v>
      </c>
      <c r="K13" s="64">
        <f>+[1]VGREC20!$E$8</f>
        <v>1992152440</v>
      </c>
      <c r="L13" s="64">
        <f t="shared" ref="L13:L15" si="7">+K13+J13</f>
        <v>1993743966</v>
      </c>
      <c r="M13" s="64">
        <f t="shared" ref="M13:M52" si="8">+G13+L13</f>
        <v>9958342437</v>
      </c>
      <c r="N13" s="64">
        <f>+VLOOKUP($A13,'[1]VGTT + REZAGOTT'!$A$8:$O$3310,11,0)</f>
        <v>4773465684</v>
      </c>
      <c r="O13" s="64">
        <f>+VLOOKUP($A13,'[1]VGTT + REZAGOTT'!$A$8:$O$3310,15,0)</f>
        <v>4718868600</v>
      </c>
      <c r="P13" s="53">
        <f t="shared" si="2"/>
        <v>0.47934339617246885</v>
      </c>
      <c r="Q13" s="53">
        <f t="shared" si="3"/>
        <v>0.47386084881627977</v>
      </c>
      <c r="AZ13" s="25" t="s">
        <v>170</v>
      </c>
    </row>
    <row r="14" spans="1:52" x14ac:dyDescent="0.25">
      <c r="A14" s="32" t="s">
        <v>88</v>
      </c>
      <c r="B14" s="33" t="s">
        <v>5</v>
      </c>
      <c r="C14" s="64">
        <f>VLOOKUP($A14,'[2]Gts_Total (2)'!$A$4:$L$3041,9,0)</f>
        <v>0</v>
      </c>
      <c r="D14" s="64">
        <f>VLOOKUP($A14,'[2]Gts_Total (2)'!$A$4:$L$3041,6,0)</f>
        <v>0</v>
      </c>
      <c r="E14" s="64">
        <f t="shared" ref="E14:E15" si="9">+SUM(C14:D14)</f>
        <v>0</v>
      </c>
      <c r="F14" s="64">
        <f>+[1]VGREC10!$E$20</f>
        <v>2503916855</v>
      </c>
      <c r="G14" s="64">
        <f t="shared" si="5"/>
        <v>2503916855</v>
      </c>
      <c r="H14" s="64">
        <f>VLOOKUP($A14,'[2]Gts_Total (2)'!$A$4:$L$3041,10,0)</f>
        <v>0</v>
      </c>
      <c r="I14" s="64">
        <f>VLOOKUP($A14,'[2]Gts_Total (2)'!$A$4:$L$3041,7,0)</f>
        <v>0</v>
      </c>
      <c r="J14" s="64">
        <f t="shared" si="6"/>
        <v>0</v>
      </c>
      <c r="K14" s="64">
        <f>+[1]VGREC20!$E$20</f>
        <v>434573818</v>
      </c>
      <c r="L14" s="64">
        <f t="shared" si="7"/>
        <v>434573818</v>
      </c>
      <c r="M14" s="64">
        <f t="shared" si="8"/>
        <v>2938490673</v>
      </c>
      <c r="N14" s="64">
        <f>+VLOOKUP($A14,'[1]VGTT + REZAGOTT'!$A$8:$O$3310,11,0)</f>
        <v>950024521</v>
      </c>
      <c r="O14" s="64">
        <f>+VLOOKUP($A14,'[1]VGTT + REZAGOTT'!$A$8:$O$3310,15,0)</f>
        <v>950024521</v>
      </c>
      <c r="P14" s="53">
        <f t="shared" si="2"/>
        <v>0.32330356864127435</v>
      </c>
      <c r="Q14" s="53">
        <f t="shared" si="3"/>
        <v>0.32330356864127435</v>
      </c>
      <c r="R14" s="25">
        <f>+VLOOKUP(A14,'[1]VGTT + REZAGOTT'!$A$8:$E$3310,5,0)-VLOOKUP($A14,$A$13:$M$71,13,0)</f>
        <v>0</v>
      </c>
      <c r="AZ14" s="25" t="s">
        <v>170</v>
      </c>
    </row>
    <row r="15" spans="1:52" ht="25.5" x14ac:dyDescent="0.25">
      <c r="A15" s="32" t="s">
        <v>89</v>
      </c>
      <c r="B15" s="33" t="s">
        <v>6</v>
      </c>
      <c r="C15" s="64">
        <f>VLOOKUP($A15,'[2]Gts_Total (2)'!$A$4:$L$3041,9,0)</f>
        <v>0</v>
      </c>
      <c r="D15" s="64">
        <f>VLOOKUP($A15,'[2]Gts_Total (2)'!$A$4:$L$3041,6,0)</f>
        <v>6905274</v>
      </c>
      <c r="E15" s="64">
        <f t="shared" si="9"/>
        <v>6905274</v>
      </c>
      <c r="F15" s="64">
        <f>+[1]VGREC10!$E$28</f>
        <v>2344563733</v>
      </c>
      <c r="G15" s="64">
        <f t="shared" si="5"/>
        <v>2351469007</v>
      </c>
      <c r="H15" s="64">
        <f>VLOOKUP($A15,'[2]Gts_Total (2)'!$A$4:$L$3041,10,0)</f>
        <v>0</v>
      </c>
      <c r="I15" s="64">
        <f>VLOOKUP($A15,'[2]Gts_Total (2)'!$A$4:$L$3041,7,0)</f>
        <v>0</v>
      </c>
      <c r="J15" s="64">
        <f t="shared" si="6"/>
        <v>0</v>
      </c>
      <c r="K15" s="64">
        <f>+[1]VGREC20!$E$28</f>
        <v>305421067</v>
      </c>
      <c r="L15" s="64">
        <f t="shared" si="7"/>
        <v>305421067</v>
      </c>
      <c r="M15" s="64">
        <f t="shared" si="8"/>
        <v>2656890074</v>
      </c>
      <c r="N15" s="64">
        <f>+VLOOKUP($A15,'[1]VGTT + REZAGOTT'!$A$8:$O$3310,11,0)</f>
        <v>1217106012</v>
      </c>
      <c r="O15" s="64">
        <f>+VLOOKUP($A15,'[1]VGTT + REZAGOTT'!$A$8:$O$3310,15,0)</f>
        <v>1217106012</v>
      </c>
      <c r="P15" s="53">
        <f t="shared" si="2"/>
        <v>0.45809422975773439</v>
      </c>
      <c r="Q15" s="53">
        <f t="shared" si="3"/>
        <v>0.45809422975773439</v>
      </c>
      <c r="R15" s="25">
        <f>+VLOOKUP(A15,'[1]VGTT + REZAGOTT'!$A$8:$E$3310,5,0)-VLOOKUP($A15,$A$13:$M$71,13,0)</f>
        <v>0</v>
      </c>
      <c r="AZ15" s="25" t="s">
        <v>170</v>
      </c>
    </row>
    <row r="16" spans="1:52" x14ac:dyDescent="0.25">
      <c r="A16" s="28" t="s">
        <v>90</v>
      </c>
      <c r="B16" s="29" t="s">
        <v>7</v>
      </c>
      <c r="C16" s="62">
        <f>+C17+C20</f>
        <v>255355502.75999999</v>
      </c>
      <c r="D16" s="62">
        <f t="shared" ref="D16:O16" si="10">+D17+D20</f>
        <v>218851069.26999998</v>
      </c>
      <c r="E16" s="62">
        <f t="shared" si="10"/>
        <v>474206572.02999997</v>
      </c>
      <c r="F16" s="62">
        <f t="shared" si="10"/>
        <v>4213599406.9700003</v>
      </c>
      <c r="G16" s="62">
        <f t="shared" si="10"/>
        <v>4687805979</v>
      </c>
      <c r="H16" s="62">
        <f t="shared" si="10"/>
        <v>0</v>
      </c>
      <c r="I16" s="62">
        <f t="shared" si="10"/>
        <v>6081461</v>
      </c>
      <c r="J16" s="62">
        <f t="shared" si="10"/>
        <v>6081461</v>
      </c>
      <c r="K16" s="62">
        <f t="shared" si="10"/>
        <v>5918539</v>
      </c>
      <c r="L16" s="62">
        <f t="shared" si="10"/>
        <v>12000000</v>
      </c>
      <c r="M16" s="62">
        <f t="shared" si="10"/>
        <v>4699805979</v>
      </c>
      <c r="N16" s="62">
        <f t="shared" si="10"/>
        <v>2956349819.7199998</v>
      </c>
      <c r="O16" s="62">
        <f t="shared" si="10"/>
        <v>1634036765.03</v>
      </c>
      <c r="P16" s="51">
        <f t="shared" si="2"/>
        <v>0.62903656723910895</v>
      </c>
      <c r="Q16" s="51">
        <f t="shared" si="3"/>
        <v>0.34768174948738667</v>
      </c>
    </row>
    <row r="17" spans="1:52" ht="12.75" customHeight="1" x14ac:dyDescent="0.25">
      <c r="A17" s="30" t="s">
        <v>154</v>
      </c>
      <c r="B17" s="31" t="s">
        <v>157</v>
      </c>
      <c r="C17" s="63">
        <f>+C18</f>
        <v>0</v>
      </c>
      <c r="D17" s="63">
        <f t="shared" ref="D17:O18" si="11">+D18</f>
        <v>0</v>
      </c>
      <c r="E17" s="63">
        <f t="shared" si="11"/>
        <v>0</v>
      </c>
      <c r="F17" s="63">
        <f t="shared" si="11"/>
        <v>0</v>
      </c>
      <c r="G17" s="63">
        <f t="shared" si="11"/>
        <v>0</v>
      </c>
      <c r="H17" s="63">
        <f t="shared" si="11"/>
        <v>0</v>
      </c>
      <c r="I17" s="63">
        <f t="shared" si="11"/>
        <v>0</v>
      </c>
      <c r="J17" s="63">
        <f t="shared" si="11"/>
        <v>0</v>
      </c>
      <c r="K17" s="63">
        <f t="shared" si="11"/>
        <v>0</v>
      </c>
      <c r="L17" s="63">
        <f t="shared" si="11"/>
        <v>0</v>
      </c>
      <c r="M17" s="63">
        <f t="shared" si="11"/>
        <v>0</v>
      </c>
      <c r="N17" s="63">
        <f t="shared" si="11"/>
        <v>0</v>
      </c>
      <c r="O17" s="63">
        <f t="shared" si="11"/>
        <v>0</v>
      </c>
      <c r="P17" s="52">
        <f t="shared" ref="P17:P19" si="12">+IFERROR((N17/M17),0)</f>
        <v>0</v>
      </c>
      <c r="Q17" s="52">
        <f t="shared" ref="Q17:Q19" si="13">+IFERROR((O17/M17),0)</f>
        <v>0</v>
      </c>
    </row>
    <row r="18" spans="1:52" x14ac:dyDescent="0.25">
      <c r="A18" s="34" t="s">
        <v>155</v>
      </c>
      <c r="B18" s="35" t="s">
        <v>158</v>
      </c>
      <c r="C18" s="65">
        <f>+C19</f>
        <v>0</v>
      </c>
      <c r="D18" s="65">
        <f t="shared" si="11"/>
        <v>0</v>
      </c>
      <c r="E18" s="65">
        <f t="shared" si="11"/>
        <v>0</v>
      </c>
      <c r="F18" s="65">
        <f t="shared" si="11"/>
        <v>0</v>
      </c>
      <c r="G18" s="65">
        <f t="shared" si="11"/>
        <v>0</v>
      </c>
      <c r="H18" s="65">
        <f t="shared" si="11"/>
        <v>0</v>
      </c>
      <c r="I18" s="65">
        <f t="shared" si="11"/>
        <v>0</v>
      </c>
      <c r="J18" s="65">
        <f t="shared" si="11"/>
        <v>0</v>
      </c>
      <c r="K18" s="65">
        <f t="shared" si="11"/>
        <v>0</v>
      </c>
      <c r="L18" s="65">
        <f t="shared" si="11"/>
        <v>0</v>
      </c>
      <c r="M18" s="65">
        <f t="shared" si="11"/>
        <v>0</v>
      </c>
      <c r="N18" s="65">
        <f t="shared" si="11"/>
        <v>0</v>
      </c>
      <c r="O18" s="65">
        <f t="shared" si="11"/>
        <v>0</v>
      </c>
      <c r="P18" s="54">
        <f t="shared" si="12"/>
        <v>0</v>
      </c>
      <c r="Q18" s="54">
        <f t="shared" si="13"/>
        <v>0</v>
      </c>
    </row>
    <row r="19" spans="1:52" x14ac:dyDescent="0.25">
      <c r="A19" s="55" t="s">
        <v>156</v>
      </c>
      <c r="B19" s="56" t="s">
        <v>10</v>
      </c>
      <c r="C19" s="64">
        <f>VLOOKUP($A19,'[2]Gts_Total (2)'!$A$4:$L$3041,9,0)</f>
        <v>0</v>
      </c>
      <c r="D19" s="64">
        <f>VLOOKUP($A19,'[2]Gts_Total (2)'!$A$4:$L$3041,6,0)</f>
        <v>0</v>
      </c>
      <c r="E19" s="64">
        <f>+SUM(C19:D19)</f>
        <v>0</v>
      </c>
      <c r="F19" s="64">
        <v>0</v>
      </c>
      <c r="G19" s="64">
        <f>+F19+E19</f>
        <v>0</v>
      </c>
      <c r="H19" s="64">
        <f>VLOOKUP($A19,'[2]Gts_Total (2)'!$A$4:$L$3041,10,0)</f>
        <v>0</v>
      </c>
      <c r="I19" s="64">
        <f>VLOOKUP($A19,'[2]Gts_Total (2)'!$A$4:$L$3041,7,0)</f>
        <v>0</v>
      </c>
      <c r="J19" s="64">
        <f>+SUM(H19:I19)</f>
        <v>0</v>
      </c>
      <c r="K19" s="64">
        <f>VLOOKUP($A19,'[2]Gts_Total (2)'!$A$4:$L$3041,4,0)</f>
        <v>0</v>
      </c>
      <c r="L19" s="64">
        <f>+K19+J19</f>
        <v>0</v>
      </c>
      <c r="M19" s="64">
        <f>+G19+L19</f>
        <v>0</v>
      </c>
      <c r="N19" s="64">
        <f>+VLOOKUP($A19,'[1]VGTT + REZAGOTT'!$A$8:$O$3310,11,0)</f>
        <v>0</v>
      </c>
      <c r="O19" s="64">
        <f>+VLOOKUP($A19,'[1]VGTT + REZAGOTT'!$A$8:$O$3310,15,0)</f>
        <v>0</v>
      </c>
      <c r="P19" s="53">
        <f t="shared" si="12"/>
        <v>0</v>
      </c>
      <c r="Q19" s="53">
        <f t="shared" si="13"/>
        <v>0</v>
      </c>
      <c r="R19" s="25">
        <f>+VLOOKUP(A19,'[1]VGTT + REZAGOTT'!$A$8:$E$3310,5,0)-VLOOKUP($A19,$A$13:$M$71,13,0)</f>
        <v>0</v>
      </c>
      <c r="AZ19" s="25" t="s">
        <v>170</v>
      </c>
    </row>
    <row r="20" spans="1:52" ht="12.75" customHeight="1" x14ac:dyDescent="0.25">
      <c r="A20" s="30" t="s">
        <v>91</v>
      </c>
      <c r="B20" s="31" t="s">
        <v>11</v>
      </c>
      <c r="C20" s="63">
        <f>+C21+C25</f>
        <v>255355502.75999999</v>
      </c>
      <c r="D20" s="63">
        <f t="shared" ref="D20:O20" si="14">+D21+D25</f>
        <v>218851069.26999998</v>
      </c>
      <c r="E20" s="63">
        <f t="shared" si="14"/>
        <v>474206572.02999997</v>
      </c>
      <c r="F20" s="63">
        <f t="shared" si="14"/>
        <v>4213599406.9700003</v>
      </c>
      <c r="G20" s="63">
        <f t="shared" si="14"/>
        <v>4687805979</v>
      </c>
      <c r="H20" s="63">
        <f t="shared" si="14"/>
        <v>0</v>
      </c>
      <c r="I20" s="63">
        <f t="shared" si="14"/>
        <v>6081461</v>
      </c>
      <c r="J20" s="63">
        <f t="shared" si="14"/>
        <v>6081461</v>
      </c>
      <c r="K20" s="63">
        <f t="shared" si="14"/>
        <v>5918539</v>
      </c>
      <c r="L20" s="63">
        <f t="shared" si="14"/>
        <v>12000000</v>
      </c>
      <c r="M20" s="63">
        <f t="shared" si="14"/>
        <v>4699805979</v>
      </c>
      <c r="N20" s="63">
        <f t="shared" si="14"/>
        <v>2956349819.7199998</v>
      </c>
      <c r="O20" s="63">
        <f t="shared" si="14"/>
        <v>1634036765.03</v>
      </c>
      <c r="P20" s="52">
        <f t="shared" si="2"/>
        <v>0.62903656723910895</v>
      </c>
      <c r="Q20" s="52">
        <f t="shared" si="3"/>
        <v>0.34768174948738667</v>
      </c>
    </row>
    <row r="21" spans="1:52" x14ac:dyDescent="0.25">
      <c r="A21" s="34" t="s">
        <v>92</v>
      </c>
      <c r="B21" s="35" t="s">
        <v>93</v>
      </c>
      <c r="C21" s="65">
        <f>SUM(C22:C24)</f>
        <v>33776202.759999998</v>
      </c>
      <c r="D21" s="65">
        <f t="shared" ref="D21:N21" si="15">SUM(D22:D24)</f>
        <v>75286110</v>
      </c>
      <c r="E21" s="65">
        <f t="shared" si="15"/>
        <v>109062312.76000001</v>
      </c>
      <c r="F21" s="65">
        <f t="shared" si="15"/>
        <v>526139829.24000001</v>
      </c>
      <c r="G21" s="65">
        <f t="shared" si="15"/>
        <v>635202142</v>
      </c>
      <c r="H21" s="65">
        <f t="shared" si="15"/>
        <v>0</v>
      </c>
      <c r="I21" s="65">
        <f t="shared" si="15"/>
        <v>6081461</v>
      </c>
      <c r="J21" s="65">
        <f t="shared" si="15"/>
        <v>6081461</v>
      </c>
      <c r="K21" s="65">
        <f t="shared" si="15"/>
        <v>2822869</v>
      </c>
      <c r="L21" s="65">
        <f t="shared" si="15"/>
        <v>8904330</v>
      </c>
      <c r="M21" s="65">
        <f t="shared" si="15"/>
        <v>644106472</v>
      </c>
      <c r="N21" s="65">
        <f t="shared" si="15"/>
        <v>197032666.98000002</v>
      </c>
      <c r="O21" s="65">
        <f>SUM(O22:O24)</f>
        <v>144711358.41999999</v>
      </c>
      <c r="P21" s="54">
        <f t="shared" si="2"/>
        <v>0.30590077191461601</v>
      </c>
      <c r="Q21" s="54">
        <f t="shared" si="3"/>
        <v>0.22466993379318193</v>
      </c>
    </row>
    <row r="22" spans="1:52" ht="38.25" x14ac:dyDescent="0.25">
      <c r="A22" s="55" t="s">
        <v>94</v>
      </c>
      <c r="B22" s="56" t="s">
        <v>13</v>
      </c>
      <c r="C22" s="64">
        <f>VLOOKUP($A22,'[2]Gts_Total (2)'!$A$4:$L$3041,9,0)</f>
        <v>2521733.7599999998</v>
      </c>
      <c r="D22" s="64">
        <f>VLOOKUP($A22,'[2]Gts_Total (2)'!$A$4:$L$3041,6,0)</f>
        <v>0</v>
      </c>
      <c r="E22" s="64">
        <f t="shared" ref="E22:E24" si="16">+SUM(C22:D22)</f>
        <v>2521733.7599999998</v>
      </c>
      <c r="F22" s="64">
        <f>+[1]VGREC10!$E$45</f>
        <v>3252572.24</v>
      </c>
      <c r="G22" s="64">
        <f t="shared" ref="G22:G24" si="17">+F22+E22</f>
        <v>5774306</v>
      </c>
      <c r="H22" s="64">
        <f>VLOOKUP($A22,'[2]Gts_Total (2)'!$A$4:$L$3041,10,0)</f>
        <v>0</v>
      </c>
      <c r="I22" s="64">
        <f>VLOOKUP($A22,'[2]Gts_Total (2)'!$A$4:$L$3041,7,0)</f>
        <v>0</v>
      </c>
      <c r="J22" s="64">
        <f t="shared" ref="J22:J24" si="18">+SUM(H22:I22)</f>
        <v>0</v>
      </c>
      <c r="K22" s="64">
        <f>VLOOKUP($A22,'[2]Gts_Total (2)'!$A$4:$L$3041,4,0)</f>
        <v>0</v>
      </c>
      <c r="L22" s="64">
        <f t="shared" ref="L22:L24" si="19">+K22+J22</f>
        <v>0</v>
      </c>
      <c r="M22" s="64">
        <f t="shared" si="8"/>
        <v>5774306</v>
      </c>
      <c r="N22" s="64">
        <f>+VLOOKUP($A22,'[1]VGTT + REZAGOTT'!$A$8:$O$3310,11,0)</f>
        <v>5774305.9699999997</v>
      </c>
      <c r="O22" s="64">
        <f>+VLOOKUP($A22,'[1]VGTT + REZAGOTT'!$A$8:$O$3310,15,0)</f>
        <v>4228257.97</v>
      </c>
      <c r="P22" s="53">
        <f t="shared" si="2"/>
        <v>0.99999999480457036</v>
      </c>
      <c r="Q22" s="53">
        <f t="shared" si="3"/>
        <v>0.73225387951383247</v>
      </c>
      <c r="R22" s="25">
        <f>+VLOOKUP(A22,'[1]VGTT + REZAGOTT'!$A$8:$E$3310,5,0)-VLOOKUP($A22,$A$13:$M$71,13,0)</f>
        <v>0</v>
      </c>
      <c r="AZ22" s="25" t="s">
        <v>170</v>
      </c>
    </row>
    <row r="23" spans="1:52" ht="25.5" customHeight="1" x14ac:dyDescent="0.25">
      <c r="A23" s="55" t="s">
        <v>95</v>
      </c>
      <c r="B23" s="56" t="s">
        <v>17</v>
      </c>
      <c r="C23" s="64">
        <f>VLOOKUP($A23,'[2]Gts_Total (2)'!$A$4:$L$3041,9,0)</f>
        <v>169141</v>
      </c>
      <c r="D23" s="64">
        <f>VLOOKUP($A23,'[2]Gts_Total (2)'!$A$4:$L$3041,6,0)</f>
        <v>880037</v>
      </c>
      <c r="E23" s="64">
        <f t="shared" si="16"/>
        <v>1049178</v>
      </c>
      <c r="F23" s="64">
        <f>+[1]VGREC10!$E$47</f>
        <v>43022758</v>
      </c>
      <c r="G23" s="64">
        <f t="shared" si="17"/>
        <v>44071936</v>
      </c>
      <c r="H23" s="64">
        <f>VLOOKUP($A23,'[2]Gts_Total (2)'!$A$4:$L$3041,10,0)</f>
        <v>0</v>
      </c>
      <c r="I23" s="64">
        <f>VLOOKUP($A23,'[2]Gts_Total (2)'!$A$4:$L$3041,7,0)</f>
        <v>6081461</v>
      </c>
      <c r="J23" s="64">
        <f t="shared" si="18"/>
        <v>6081461</v>
      </c>
      <c r="K23" s="64">
        <f>+[1]VGREC20!$E$47</f>
        <v>2822869</v>
      </c>
      <c r="L23" s="64">
        <f t="shared" si="19"/>
        <v>8904330</v>
      </c>
      <c r="M23" s="64">
        <f t="shared" si="8"/>
        <v>52976266</v>
      </c>
      <c r="N23" s="64">
        <f>+VLOOKUP($A23,'[1]VGTT + REZAGOTT'!$A$8:$O$3310,11,0)</f>
        <v>40489590.010000005</v>
      </c>
      <c r="O23" s="64">
        <f>+VLOOKUP($A23,'[1]VGTT + REZAGOTT'!$A$8:$O$3310,15,0)</f>
        <v>25588739.449999999</v>
      </c>
      <c r="P23" s="53">
        <f t="shared" si="2"/>
        <v>0.76429678924520661</v>
      </c>
      <c r="Q23" s="53">
        <f t="shared" si="3"/>
        <v>0.48302270775369482</v>
      </c>
      <c r="R23" s="25">
        <f>+VLOOKUP(A23,'[1]VGTT + REZAGOTT'!$A$8:$E$3310,5,0)-VLOOKUP($A23,$A$13:$M$71,13,0)</f>
        <v>0</v>
      </c>
      <c r="AZ23" s="25" t="s">
        <v>170</v>
      </c>
    </row>
    <row r="24" spans="1:52" ht="25.5" x14ac:dyDescent="0.25">
      <c r="A24" s="55" t="s">
        <v>104</v>
      </c>
      <c r="B24" s="56" t="s">
        <v>21</v>
      </c>
      <c r="C24" s="64">
        <f>VLOOKUP($A24,'[2]Gts_Total (2)'!$A$4:$L$3041,9,0)</f>
        <v>31085328</v>
      </c>
      <c r="D24" s="64">
        <f>VLOOKUP($A24,'[2]Gts_Total (2)'!$A$4:$L$3041,6,0)</f>
        <v>74406073</v>
      </c>
      <c r="E24" s="64">
        <f t="shared" si="16"/>
        <v>105491401</v>
      </c>
      <c r="F24" s="64">
        <f>+[1]VGREC10!$E$66</f>
        <v>479864499</v>
      </c>
      <c r="G24" s="64">
        <f t="shared" si="17"/>
        <v>585355900</v>
      </c>
      <c r="H24" s="64">
        <f>VLOOKUP($A24,'[2]Gts_Total (2)'!$A$4:$L$3041,10,0)</f>
        <v>0</v>
      </c>
      <c r="I24" s="64">
        <f>VLOOKUP($A24,'[2]Gts_Total (2)'!$A$4:$L$3041,7,0)</f>
        <v>0</v>
      </c>
      <c r="J24" s="64">
        <f t="shared" si="18"/>
        <v>0</v>
      </c>
      <c r="K24" s="64">
        <v>0</v>
      </c>
      <c r="L24" s="64">
        <f t="shared" si="19"/>
        <v>0</v>
      </c>
      <c r="M24" s="64">
        <f t="shared" si="8"/>
        <v>585355900</v>
      </c>
      <c r="N24" s="64">
        <f>+VLOOKUP($A24,'[1]VGTT + REZAGOTT'!$A$8:$O$3310,11,0)</f>
        <v>150768771</v>
      </c>
      <c r="O24" s="64">
        <f>+VLOOKUP($A24,'[1]VGTT + REZAGOTT'!$A$8:$O$3310,15,0)</f>
        <v>114894361</v>
      </c>
      <c r="P24" s="53">
        <f t="shared" si="2"/>
        <v>0.25756769684904518</v>
      </c>
      <c r="Q24" s="53">
        <f t="shared" si="3"/>
        <v>0.19628120430664489</v>
      </c>
      <c r="R24" s="25">
        <f>+VLOOKUP(A24,'[1]VGTT + REZAGOTT'!$A$8:$E$3310,5,0)-VLOOKUP($A24,$A$13:$M$71,13,0)</f>
        <v>0</v>
      </c>
      <c r="AZ24" s="25" t="s">
        <v>170</v>
      </c>
    </row>
    <row r="25" spans="1:52" x14ac:dyDescent="0.25">
      <c r="A25" s="34" t="s">
        <v>105</v>
      </c>
      <c r="B25" s="35" t="s">
        <v>98</v>
      </c>
      <c r="C25" s="65">
        <f>SUM(C26:C31)</f>
        <v>221579300</v>
      </c>
      <c r="D25" s="65">
        <f>SUM(D26:D31)</f>
        <v>143564959.26999998</v>
      </c>
      <c r="E25" s="65">
        <f t="shared" ref="E25:N25" si="20">SUM(E26:E31)</f>
        <v>365144259.26999998</v>
      </c>
      <c r="F25" s="65">
        <f t="shared" si="20"/>
        <v>3687459577.73</v>
      </c>
      <c r="G25" s="65">
        <f t="shared" si="20"/>
        <v>4052603837</v>
      </c>
      <c r="H25" s="65">
        <f t="shared" si="20"/>
        <v>0</v>
      </c>
      <c r="I25" s="65">
        <f t="shared" si="20"/>
        <v>0</v>
      </c>
      <c r="J25" s="65">
        <f t="shared" si="20"/>
        <v>0</v>
      </c>
      <c r="K25" s="65">
        <f t="shared" si="20"/>
        <v>3095670</v>
      </c>
      <c r="L25" s="65">
        <f t="shared" si="20"/>
        <v>3095670</v>
      </c>
      <c r="M25" s="65">
        <f t="shared" si="20"/>
        <v>4055699507</v>
      </c>
      <c r="N25" s="65">
        <f t="shared" si="20"/>
        <v>2759317152.7399998</v>
      </c>
      <c r="O25" s="65">
        <f>SUM(O26:O31)</f>
        <v>1489325406.6099999</v>
      </c>
      <c r="P25" s="54">
        <f t="shared" si="2"/>
        <v>0.68035542277664107</v>
      </c>
      <c r="Q25" s="54">
        <f t="shared" si="3"/>
        <v>0.36721788782415332</v>
      </c>
    </row>
    <row r="26" spans="1:52" x14ac:dyDescent="0.25">
      <c r="A26" s="55" t="s">
        <v>106</v>
      </c>
      <c r="B26" s="56" t="s">
        <v>23</v>
      </c>
      <c r="C26" s="64">
        <f>VLOOKUP($A26,'[2]Gts_Total (2)'!$A$4:$L$3041,9,0)</f>
        <v>4308800</v>
      </c>
      <c r="D26" s="64">
        <f>VLOOKUP($A26,'[2]Gts_Total (2)'!$A$4:$L$3041,6,0)</f>
        <v>0</v>
      </c>
      <c r="E26" s="64">
        <f t="shared" ref="E26:E31" si="21">+SUM(C26:D26)</f>
        <v>4308800</v>
      </c>
      <c r="F26" s="64">
        <f>+[1]VGREC10!$E$79</f>
        <v>43700000</v>
      </c>
      <c r="G26" s="64">
        <f t="shared" ref="G26:G31" si="22">+F26+E26</f>
        <v>48008800</v>
      </c>
      <c r="H26" s="64">
        <f>VLOOKUP($A26,'[2]Gts_Total (2)'!$A$4:$L$3041,10,0)</f>
        <v>0</v>
      </c>
      <c r="I26" s="64">
        <f>VLOOKUP($A26,'[2]Gts_Total (2)'!$A$4:$L$3041,7,0)</f>
        <v>0</v>
      </c>
      <c r="J26" s="64">
        <f t="shared" ref="J26:J31" si="23">+SUM(H26:I26)</f>
        <v>0</v>
      </c>
      <c r="K26" s="64">
        <f>VLOOKUP($A26,'[2]Gts_Total (2)'!$A$4:$L$3041,4,0)</f>
        <v>0</v>
      </c>
      <c r="L26" s="64">
        <f t="shared" ref="L26:L31" si="24">+K26+J26</f>
        <v>0</v>
      </c>
      <c r="M26" s="64">
        <f t="shared" si="8"/>
        <v>48008800</v>
      </c>
      <c r="N26" s="64">
        <f>+VLOOKUP($A26,'[1]VGTT + REZAGOTT'!$A$8:$O$3310,11,0)</f>
        <v>4308800</v>
      </c>
      <c r="O26" s="64">
        <f>+VLOOKUP($A26,'[1]VGTT + REZAGOTT'!$A$8:$O$3310,15,0)</f>
        <v>4308800</v>
      </c>
      <c r="P26" s="53">
        <f t="shared" si="2"/>
        <v>8.9750212461048806E-2</v>
      </c>
      <c r="Q26" s="53">
        <f t="shared" si="3"/>
        <v>8.9750212461048806E-2</v>
      </c>
      <c r="R26" s="25">
        <f>+VLOOKUP(A26,'[1]VGTT + REZAGOTT'!$A$8:$E$3310,5,0)-VLOOKUP($A26,$A$13:$M$71,13,0)</f>
        <v>0</v>
      </c>
      <c r="AZ26" s="25" t="s">
        <v>170</v>
      </c>
    </row>
    <row r="27" spans="1:52" ht="51" x14ac:dyDescent="0.25">
      <c r="A27" s="55" t="s">
        <v>107</v>
      </c>
      <c r="B27" s="56" t="s">
        <v>24</v>
      </c>
      <c r="C27" s="64">
        <f>VLOOKUP($A27,'[2]Gts_Total (2)'!$A$4:$L$3041,9,0)</f>
        <v>11571387</v>
      </c>
      <c r="D27" s="64">
        <f>VLOOKUP($A27,'[2]Gts_Total (2)'!$A$4:$L$3041,6,0)</f>
        <v>1119714</v>
      </c>
      <c r="E27" s="64">
        <f t="shared" si="21"/>
        <v>12691101</v>
      </c>
      <c r="F27" s="64">
        <f>+[1]VGREC10!$E$83</f>
        <v>242468463</v>
      </c>
      <c r="G27" s="64">
        <f t="shared" si="22"/>
        <v>255159564</v>
      </c>
      <c r="H27" s="64">
        <f>VLOOKUP($A27,'[2]Gts_Total (2)'!$A$4:$L$3041,10,0)</f>
        <v>0</v>
      </c>
      <c r="I27" s="64">
        <f>VLOOKUP($A27,'[2]Gts_Total (2)'!$A$4:$L$3041,7,0)</f>
        <v>0</v>
      </c>
      <c r="J27" s="64">
        <f t="shared" si="23"/>
        <v>0</v>
      </c>
      <c r="K27" s="64">
        <f>+[1]VGREC20!$E$82</f>
        <v>2361746</v>
      </c>
      <c r="L27" s="64">
        <f t="shared" si="24"/>
        <v>2361746</v>
      </c>
      <c r="M27" s="64">
        <f t="shared" si="8"/>
        <v>257521310</v>
      </c>
      <c r="N27" s="64">
        <f>+VLOOKUP($A27,'[1]VGTT + REZAGOTT'!$A$8:$O$3310,11,0)</f>
        <v>173028836.5</v>
      </c>
      <c r="O27" s="64">
        <f>+VLOOKUP($A27,'[1]VGTT + REZAGOTT'!$A$8:$O$3310,15,0)</f>
        <v>123890224.5</v>
      </c>
      <c r="P27" s="53">
        <f t="shared" si="2"/>
        <v>0.6719010418982414</v>
      </c>
      <c r="Q27" s="53">
        <f t="shared" si="3"/>
        <v>0.48108727196207568</v>
      </c>
      <c r="R27" s="25">
        <f>+VLOOKUP(A27,'[1]VGTT + REZAGOTT'!$A$8:$E$3310,5,0)-VLOOKUP($A27,$A$13:$M$71,13,0)</f>
        <v>0</v>
      </c>
      <c r="AZ27" s="25" t="s">
        <v>170</v>
      </c>
    </row>
    <row r="28" spans="1:52" ht="38.25" x14ac:dyDescent="0.25">
      <c r="A28" s="55" t="s">
        <v>108</v>
      </c>
      <c r="B28" s="56" t="s">
        <v>25</v>
      </c>
      <c r="C28" s="64">
        <f>VLOOKUP($A28,'[2]Gts_Total (2)'!$A$4:$L$3041,9,0)</f>
        <v>329244</v>
      </c>
      <c r="D28" s="64">
        <f>VLOOKUP($A28,'[2]Gts_Total (2)'!$A$4:$L$3041,6,0)</f>
        <v>0</v>
      </c>
      <c r="E28" s="64">
        <f t="shared" si="21"/>
        <v>329244</v>
      </c>
      <c r="F28" s="64">
        <f>+[1]VGREC10!$E$95</f>
        <v>295963343</v>
      </c>
      <c r="G28" s="64">
        <f t="shared" si="22"/>
        <v>296292587</v>
      </c>
      <c r="H28" s="64">
        <f>VLOOKUP($A28,'[2]Gts_Total (2)'!$A$4:$L$3041,10,0)</f>
        <v>0</v>
      </c>
      <c r="I28" s="64">
        <f>VLOOKUP($A28,'[2]Gts_Total (2)'!$A$4:$L$3041,7,0)</f>
        <v>0</v>
      </c>
      <c r="J28" s="64">
        <f t="shared" si="23"/>
        <v>0</v>
      </c>
      <c r="K28" s="64">
        <f>VLOOKUP($A28,'[2]Gts_Total (2)'!$A$4:$L$3041,4,0)</f>
        <v>0</v>
      </c>
      <c r="L28" s="64">
        <f t="shared" si="24"/>
        <v>0</v>
      </c>
      <c r="M28" s="64">
        <f t="shared" si="8"/>
        <v>296292587</v>
      </c>
      <c r="N28" s="64">
        <f>+VLOOKUP($A28,'[1]VGTT + REZAGOTT'!$A$8:$O$3310,11,0)</f>
        <v>393292</v>
      </c>
      <c r="O28" s="64">
        <f>+VLOOKUP($A28,'[1]VGTT + REZAGOTT'!$A$8:$O$3310,15,0)</f>
        <v>393292</v>
      </c>
      <c r="P28" s="53">
        <f t="shared" si="2"/>
        <v>1.3273771172682088E-3</v>
      </c>
      <c r="Q28" s="53">
        <f t="shared" si="3"/>
        <v>1.3273771172682088E-3</v>
      </c>
      <c r="R28" s="25">
        <f>+VLOOKUP(A28,'[1]VGTT + REZAGOTT'!$A$8:$E$3310,5,0)-VLOOKUP($A28,$A$13:$M$71,13,0)</f>
        <v>0</v>
      </c>
      <c r="AZ28" s="25" t="s">
        <v>170</v>
      </c>
    </row>
    <row r="29" spans="1:52" ht="25.5" x14ac:dyDescent="0.25">
      <c r="A29" s="55" t="s">
        <v>109</v>
      </c>
      <c r="B29" s="56" t="s">
        <v>27</v>
      </c>
      <c r="C29" s="64">
        <f>VLOOKUP($A29,'[2]Gts_Total (2)'!$A$4:$L$3041,9,0)</f>
        <v>203698837</v>
      </c>
      <c r="D29" s="64">
        <f>VLOOKUP($A29,'[2]Gts_Total (2)'!$A$4:$L$3041,6,0)</f>
        <v>142433177.26999998</v>
      </c>
      <c r="E29" s="64">
        <f t="shared" si="21"/>
        <v>346132014.26999998</v>
      </c>
      <c r="F29" s="64">
        <f>+[1]VGREC10!$E$98</f>
        <v>3051611161.73</v>
      </c>
      <c r="G29" s="64">
        <f t="shared" si="22"/>
        <v>3397743176</v>
      </c>
      <c r="H29" s="64">
        <f>VLOOKUP($A29,'[2]Gts_Total (2)'!$A$4:$L$3041,10,0)</f>
        <v>0</v>
      </c>
      <c r="I29" s="64">
        <f>VLOOKUP($A29,'[2]Gts_Total (2)'!$A$4:$L$3041,7,0)</f>
        <v>0</v>
      </c>
      <c r="J29" s="64">
        <f t="shared" si="23"/>
        <v>0</v>
      </c>
      <c r="K29" s="64">
        <f>+[1]VGREC20!$E$97</f>
        <v>508024</v>
      </c>
      <c r="L29" s="64">
        <f t="shared" si="24"/>
        <v>508024</v>
      </c>
      <c r="M29" s="64">
        <f t="shared" si="8"/>
        <v>3398251200</v>
      </c>
      <c r="N29" s="64">
        <f>+VLOOKUP($A29,'[1]VGTT + REZAGOTT'!$A$8:$O$3310,11,0)</f>
        <v>2552357194.7399998</v>
      </c>
      <c r="O29" s="64">
        <f>+VLOOKUP($A29,'[1]VGTT + REZAGOTT'!$A$8:$O$3310,15,0)</f>
        <v>1345606795.6099999</v>
      </c>
      <c r="P29" s="53">
        <f t="shared" si="2"/>
        <v>0.75107961257837552</v>
      </c>
      <c r="Q29" s="53">
        <f t="shared" si="3"/>
        <v>0.39597037311720801</v>
      </c>
      <c r="R29" s="25">
        <f>+VLOOKUP(A29,'[1]VGTT + REZAGOTT'!$A$8:$E$3310,5,0)-VLOOKUP($A29,$A$13:$M$71,13,0)</f>
        <v>0</v>
      </c>
      <c r="AZ29" s="25" t="s">
        <v>170</v>
      </c>
    </row>
    <row r="30" spans="1:52" ht="25.5" x14ac:dyDescent="0.25">
      <c r="A30" s="55" t="s">
        <v>110</v>
      </c>
      <c r="B30" s="56" t="s">
        <v>29</v>
      </c>
      <c r="C30" s="64">
        <f>VLOOKUP($A30,'[2]Gts_Total (2)'!$A$4:$L$3041,9,0)</f>
        <v>1671032</v>
      </c>
      <c r="D30" s="64">
        <f>VLOOKUP($A30,'[2]Gts_Total (2)'!$A$4:$L$3041,6,0)</f>
        <v>12068</v>
      </c>
      <c r="E30" s="64">
        <f t="shared" si="21"/>
        <v>1683100</v>
      </c>
      <c r="F30" s="64">
        <f>+[1]VGREC10!$E$120</f>
        <v>33442810</v>
      </c>
      <c r="G30" s="64">
        <f t="shared" si="22"/>
        <v>35125910</v>
      </c>
      <c r="H30" s="64">
        <f>VLOOKUP($A30,'[2]Gts_Total (2)'!$A$4:$L$3041,10,0)</f>
        <v>0</v>
      </c>
      <c r="I30" s="64">
        <f>VLOOKUP($A30,'[2]Gts_Total (2)'!$A$4:$L$3041,7,0)</f>
        <v>0</v>
      </c>
      <c r="J30" s="64">
        <f t="shared" si="23"/>
        <v>0</v>
      </c>
      <c r="K30" s="64">
        <f>+[1]VGREC20!$E$119</f>
        <v>225900</v>
      </c>
      <c r="L30" s="64">
        <f t="shared" si="24"/>
        <v>225900</v>
      </c>
      <c r="M30" s="64">
        <f t="shared" si="8"/>
        <v>35351810</v>
      </c>
      <c r="N30" s="64">
        <f>+VLOOKUP($A30,'[1]VGTT + REZAGOTT'!$A$8:$O$3310,11,0)</f>
        <v>25983063.5</v>
      </c>
      <c r="O30" s="64">
        <f>+VLOOKUP($A30,'[1]VGTT + REZAGOTT'!$A$8:$O$3310,15,0)</f>
        <v>13330953.5</v>
      </c>
      <c r="P30" s="53">
        <f t="shared" si="2"/>
        <v>0.73498537981506462</v>
      </c>
      <c r="Q30" s="53">
        <f t="shared" si="3"/>
        <v>0.37709394511907596</v>
      </c>
      <c r="R30" s="25">
        <f>+VLOOKUP(A30,'[1]VGTT + REZAGOTT'!$A$8:$E$3310,5,0)-VLOOKUP($A30,$A$13:$M$71,13,0)</f>
        <v>0</v>
      </c>
      <c r="AZ30" s="25" t="s">
        <v>170</v>
      </c>
    </row>
    <row r="31" spans="1:52" ht="25.5" x14ac:dyDescent="0.25">
      <c r="A31" s="55" t="s">
        <v>111</v>
      </c>
      <c r="B31" s="56" t="s">
        <v>31</v>
      </c>
      <c r="C31" s="64">
        <f>VLOOKUP($A31,'[2]Gts_Total (2)'!$A$4:$L$3041,9,0)</f>
        <v>0</v>
      </c>
      <c r="D31" s="64">
        <f>VLOOKUP($A31,'[2]Gts_Total (2)'!$A$4:$L$3041,6,0)</f>
        <v>0</v>
      </c>
      <c r="E31" s="64">
        <f t="shared" si="21"/>
        <v>0</v>
      </c>
      <c r="F31" s="64">
        <f>+[1]VGREC10!$E$131</f>
        <v>20273800</v>
      </c>
      <c r="G31" s="64">
        <f t="shared" si="22"/>
        <v>20273800</v>
      </c>
      <c r="H31" s="64">
        <f>VLOOKUP($A31,'[2]Gts_Total (2)'!$A$4:$L$3041,10,0)</f>
        <v>0</v>
      </c>
      <c r="I31" s="64">
        <f>VLOOKUP($A31,'[2]Gts_Total (2)'!$A$4:$L$3041,7,0)</f>
        <v>0</v>
      </c>
      <c r="J31" s="64">
        <f t="shared" si="23"/>
        <v>0</v>
      </c>
      <c r="K31" s="64">
        <v>0</v>
      </c>
      <c r="L31" s="64">
        <f t="shared" si="24"/>
        <v>0</v>
      </c>
      <c r="M31" s="64">
        <f t="shared" si="8"/>
        <v>20273800</v>
      </c>
      <c r="N31" s="64">
        <f>+VLOOKUP($A31,'[1]VGTT + REZAGOTT'!$A$8:$O$3310,11,0)</f>
        <v>3245966</v>
      </c>
      <c r="O31" s="64">
        <f>+VLOOKUP($A31,'[1]VGTT + REZAGOTT'!$A$8:$O$3310,15,0)</f>
        <v>1795341</v>
      </c>
      <c r="P31" s="53">
        <f t="shared" si="2"/>
        <v>0.16010644279809408</v>
      </c>
      <c r="Q31" s="53">
        <f t="shared" si="3"/>
        <v>8.8554735668695553E-2</v>
      </c>
      <c r="R31" s="25">
        <f>+VLOOKUP(A31,'[1]VGTT + REZAGOTT'!$A$8:$E$3310,5,0)-VLOOKUP($A31,$A$13:$M$71,13,0)</f>
        <v>0</v>
      </c>
      <c r="AZ31" s="25" t="s">
        <v>170</v>
      </c>
    </row>
    <row r="32" spans="1:52" x14ac:dyDescent="0.25">
      <c r="A32" s="28" t="s">
        <v>112</v>
      </c>
      <c r="B32" s="29" t="s">
        <v>32</v>
      </c>
      <c r="C32" s="62">
        <f>SUM(C33:C34)</f>
        <v>0</v>
      </c>
      <c r="D32" s="62">
        <f t="shared" ref="D32:O32" si="25">SUM(D33:D34)</f>
        <v>61552614</v>
      </c>
      <c r="E32" s="62">
        <f t="shared" si="25"/>
        <v>61552614</v>
      </c>
      <c r="F32" s="62">
        <f t="shared" si="25"/>
        <v>438923086</v>
      </c>
      <c r="G32" s="62">
        <f t="shared" si="25"/>
        <v>500475700</v>
      </c>
      <c r="H32" s="62">
        <f t="shared" si="25"/>
        <v>0</v>
      </c>
      <c r="I32" s="62">
        <f t="shared" si="25"/>
        <v>0</v>
      </c>
      <c r="J32" s="62">
        <f t="shared" si="25"/>
        <v>0</v>
      </c>
      <c r="K32" s="62">
        <f t="shared" si="25"/>
        <v>0</v>
      </c>
      <c r="L32" s="62">
        <f t="shared" si="25"/>
        <v>0</v>
      </c>
      <c r="M32" s="62">
        <f t="shared" si="25"/>
        <v>500475700</v>
      </c>
      <c r="N32" s="62">
        <f t="shared" si="25"/>
        <v>193563498</v>
      </c>
      <c r="O32" s="62">
        <f t="shared" si="25"/>
        <v>180468649</v>
      </c>
      <c r="P32" s="51">
        <f t="shared" si="2"/>
        <v>0.38675903345557039</v>
      </c>
      <c r="Q32" s="51">
        <f t="shared" si="3"/>
        <v>0.36059422865086155</v>
      </c>
    </row>
    <row r="33" spans="1:52" x14ac:dyDescent="0.25">
      <c r="A33" s="32" t="s">
        <v>113</v>
      </c>
      <c r="B33" s="33" t="s">
        <v>33</v>
      </c>
      <c r="C33" s="64">
        <f>VLOOKUP($A33,'[2]Gts_Total (2)'!$A$4:$L$3041,9,0)</f>
        <v>0</v>
      </c>
      <c r="D33" s="64">
        <f>VLOOKUP($A33,'[2]Gts_Total (2)'!$A$4:$L$3041,6,0)</f>
        <v>61552614</v>
      </c>
      <c r="E33" s="64">
        <f t="shared" ref="E33:E34" si="26">+SUM(C33:D33)</f>
        <v>61552614</v>
      </c>
      <c r="F33" s="64">
        <f>+[1]VGREC10!$E$136</f>
        <v>331450486</v>
      </c>
      <c r="G33" s="64">
        <f t="shared" ref="G33:G34" si="27">+F33+E33</f>
        <v>393003100</v>
      </c>
      <c r="H33" s="64">
        <f>VLOOKUP($A33,'[2]Gts_Total (2)'!$A$4:$L$3041,10,0)</f>
        <v>0</v>
      </c>
      <c r="I33" s="64">
        <f>VLOOKUP($A33,'[2]Gts_Total (2)'!$A$4:$L$3041,7,0)</f>
        <v>0</v>
      </c>
      <c r="J33" s="64">
        <f t="shared" ref="J33:J34" si="28">+SUM(H33:I33)</f>
        <v>0</v>
      </c>
      <c r="K33" s="64">
        <v>0</v>
      </c>
      <c r="L33" s="64">
        <f t="shared" ref="L33:L34" si="29">+K33+J33</f>
        <v>0</v>
      </c>
      <c r="M33" s="64">
        <f t="shared" si="8"/>
        <v>393003100</v>
      </c>
      <c r="N33" s="64">
        <f>+VLOOKUP($A33,'[1]VGTT + REZAGOTT'!$A$8:$O$3310,11,0)</f>
        <v>132466638</v>
      </c>
      <c r="O33" s="64">
        <f>+VLOOKUP($A33,'[1]VGTT + REZAGOTT'!$A$8:$O$3310,15,0)</f>
        <v>130219304</v>
      </c>
      <c r="P33" s="53">
        <f t="shared" si="2"/>
        <v>0.33706257787788441</v>
      </c>
      <c r="Q33" s="53">
        <f t="shared" si="3"/>
        <v>0.33134421585987489</v>
      </c>
      <c r="R33" s="25">
        <f>+VLOOKUP(A33,'[1]VGTT + REZAGOTT'!$A$8:$E$3310,5,0)-VLOOKUP($A33,$A$13:$M$71,13,0)</f>
        <v>0</v>
      </c>
      <c r="AZ33" s="25" t="s">
        <v>170</v>
      </c>
    </row>
    <row r="34" spans="1:52" ht="25.5" x14ac:dyDescent="0.25">
      <c r="A34" s="32" t="s">
        <v>114</v>
      </c>
      <c r="B34" s="33" t="s">
        <v>50</v>
      </c>
      <c r="C34" s="64">
        <f>VLOOKUP($A34,'[2]Gts_Total (2)'!$A$4:$L$3041,9,0)</f>
        <v>0</v>
      </c>
      <c r="D34" s="64">
        <f>VLOOKUP($A34,'[2]Gts_Total (2)'!$A$4:$L$3041,6,0)</f>
        <v>0</v>
      </c>
      <c r="E34" s="64">
        <f t="shared" si="26"/>
        <v>0</v>
      </c>
      <c r="F34" s="64">
        <f>+[1]VGREC10!$E$142</f>
        <v>107472600</v>
      </c>
      <c r="G34" s="64">
        <f t="shared" si="27"/>
        <v>107472600</v>
      </c>
      <c r="H34" s="64">
        <f>VLOOKUP($A34,'[2]Gts_Total (2)'!$A$4:$L$3041,10,0)</f>
        <v>0</v>
      </c>
      <c r="I34" s="64">
        <f>VLOOKUP($A34,'[2]Gts_Total (2)'!$A$4:$L$3041,7,0)</f>
        <v>0</v>
      </c>
      <c r="J34" s="64">
        <f t="shared" si="28"/>
        <v>0</v>
      </c>
      <c r="K34" s="64">
        <v>0</v>
      </c>
      <c r="L34" s="64">
        <f t="shared" si="29"/>
        <v>0</v>
      </c>
      <c r="M34" s="64">
        <f t="shared" si="8"/>
        <v>107472600</v>
      </c>
      <c r="N34" s="64">
        <f>+VLOOKUP($A34,'[1]VGTT + REZAGOTT'!$A$8:$O$3310,11,0)</f>
        <v>61096860</v>
      </c>
      <c r="O34" s="64">
        <f>+VLOOKUP($A34,'[1]VGTT + REZAGOTT'!$A$8:$O$3310,15,0)</f>
        <v>50249345</v>
      </c>
      <c r="P34" s="53">
        <f t="shared" si="2"/>
        <v>0.56848778200211025</v>
      </c>
      <c r="Q34" s="53">
        <f t="shared" si="3"/>
        <v>0.46755493958460109</v>
      </c>
      <c r="R34" s="25">
        <f>+VLOOKUP(A34,'[1]VGTT + REZAGOTT'!$A$8:$E$3310,5,0)-VLOOKUP($A34,$A$13:$M$71,13,0)</f>
        <v>0</v>
      </c>
      <c r="AZ34" s="25" t="s">
        <v>170</v>
      </c>
    </row>
    <row r="35" spans="1:52" ht="25.5" x14ac:dyDescent="0.25">
      <c r="A35" s="28" t="s">
        <v>115</v>
      </c>
      <c r="B35" s="29" t="s">
        <v>34</v>
      </c>
      <c r="C35" s="62">
        <f>SUM(C36:C37)</f>
        <v>0</v>
      </c>
      <c r="D35" s="62">
        <f t="shared" ref="D35:O35" si="30">SUM(D36:D37)</f>
        <v>0</v>
      </c>
      <c r="E35" s="62">
        <f t="shared" si="30"/>
        <v>0</v>
      </c>
      <c r="F35" s="62">
        <f t="shared" si="30"/>
        <v>491733988</v>
      </c>
      <c r="G35" s="62">
        <f t="shared" si="30"/>
        <v>491733988</v>
      </c>
      <c r="H35" s="62">
        <f t="shared" si="30"/>
        <v>0</v>
      </c>
      <c r="I35" s="62">
        <f t="shared" si="30"/>
        <v>0</v>
      </c>
      <c r="J35" s="62">
        <f t="shared" si="30"/>
        <v>0</v>
      </c>
      <c r="K35" s="62">
        <f t="shared" si="30"/>
        <v>0</v>
      </c>
      <c r="L35" s="62">
        <f t="shared" si="30"/>
        <v>0</v>
      </c>
      <c r="M35" s="62">
        <f t="shared" si="30"/>
        <v>491733988</v>
      </c>
      <c r="N35" s="62">
        <f t="shared" si="30"/>
        <v>389518310</v>
      </c>
      <c r="O35" s="62">
        <f t="shared" si="30"/>
        <v>389517810</v>
      </c>
      <c r="P35" s="51">
        <f t="shared" si="2"/>
        <v>0.79213216801275899</v>
      </c>
      <c r="Q35" s="51">
        <f t="shared" si="3"/>
        <v>0.79213115120283284</v>
      </c>
    </row>
    <row r="36" spans="1:52" x14ac:dyDescent="0.25">
      <c r="A36" s="32" t="s">
        <v>116</v>
      </c>
      <c r="B36" s="33" t="s">
        <v>35</v>
      </c>
      <c r="C36" s="64">
        <f>VLOOKUP($A36,'[2]Gts_Total (2)'!$A$4:$L$3041,9,0)</f>
        <v>0</v>
      </c>
      <c r="D36" s="64">
        <f>VLOOKUP($A36,'[2]Gts_Total (2)'!$A$4:$L$3041,6,0)</f>
        <v>0</v>
      </c>
      <c r="E36" s="64">
        <f t="shared" ref="E36:E37" si="31">+SUM(C36:D36)</f>
        <v>0</v>
      </c>
      <c r="F36" s="64">
        <f>+[1]VGREC10!$E$145</f>
        <v>474261988</v>
      </c>
      <c r="G36" s="64">
        <f t="shared" ref="G36:G37" si="32">+F36+E36</f>
        <v>474261988</v>
      </c>
      <c r="H36" s="64">
        <f>VLOOKUP($A36,'[2]Gts_Total (2)'!$A$4:$L$3041,10,0)</f>
        <v>0</v>
      </c>
      <c r="I36" s="64">
        <f>VLOOKUP($A36,'[2]Gts_Total (2)'!$A$4:$L$3041,7,0)</f>
        <v>0</v>
      </c>
      <c r="J36" s="64">
        <f t="shared" ref="J36:J37" si="33">+SUM(H36:I36)</f>
        <v>0</v>
      </c>
      <c r="K36" s="64">
        <f>VLOOKUP($A36,'[2]Gts_Total (2)'!$A$4:$L$3041,4,0)</f>
        <v>0</v>
      </c>
      <c r="L36" s="64">
        <f t="shared" ref="L36:L37" si="34">+K36+J36</f>
        <v>0</v>
      </c>
      <c r="M36" s="64">
        <f t="shared" si="8"/>
        <v>474261988</v>
      </c>
      <c r="N36" s="64">
        <f>+VLOOKUP($A36,'[1]VGTT + REZAGOTT'!$A$8:$O$3310,11,0)</f>
        <v>389518310</v>
      </c>
      <c r="O36" s="64">
        <f>+VLOOKUP($A36,'[1]VGTT + REZAGOTT'!$A$8:$O$3310,15,0)</f>
        <v>389517810</v>
      </c>
      <c r="P36" s="53">
        <f t="shared" si="2"/>
        <v>0.82131463169255725</v>
      </c>
      <c r="Q36" s="53">
        <f t="shared" si="3"/>
        <v>0.82131357742294964</v>
      </c>
      <c r="R36" s="25">
        <f>+VLOOKUP(A36,'[1]VGTT + REZAGOTT'!$A$8:$E$3310,5,0)-VLOOKUP($A36,$A$13:$M$71,13,0)</f>
        <v>0</v>
      </c>
      <c r="AZ36" s="25" t="s">
        <v>170</v>
      </c>
    </row>
    <row r="37" spans="1:52" x14ac:dyDescent="0.25">
      <c r="A37" s="32" t="s">
        <v>117</v>
      </c>
      <c r="B37" s="33" t="s">
        <v>36</v>
      </c>
      <c r="C37" s="64">
        <f>VLOOKUP($A37,'[2]Gts_Total (2)'!$A$4:$L$3041,9,0)</f>
        <v>0</v>
      </c>
      <c r="D37" s="64">
        <f>VLOOKUP($A37,'[2]Gts_Total (2)'!$A$4:$L$3041,6,0)</f>
        <v>0</v>
      </c>
      <c r="E37" s="64">
        <f t="shared" si="31"/>
        <v>0</v>
      </c>
      <c r="F37" s="64">
        <f>+[1]VGREC10!$E$152</f>
        <v>17472000</v>
      </c>
      <c r="G37" s="64">
        <f t="shared" si="32"/>
        <v>17472000</v>
      </c>
      <c r="H37" s="64">
        <f>VLOOKUP($A37,'[2]Gts_Total (2)'!$A$4:$L$3041,10,0)</f>
        <v>0</v>
      </c>
      <c r="I37" s="64">
        <f>VLOOKUP($A37,'[2]Gts_Total (2)'!$A$4:$L$3041,7,0)</f>
        <v>0</v>
      </c>
      <c r="J37" s="64">
        <f t="shared" si="33"/>
        <v>0</v>
      </c>
      <c r="K37" s="64">
        <f>VLOOKUP($A37,'[2]Gts_Total (2)'!$A$4:$L$3041,4,0)</f>
        <v>0</v>
      </c>
      <c r="L37" s="64">
        <f t="shared" si="34"/>
        <v>0</v>
      </c>
      <c r="M37" s="64">
        <f t="shared" si="8"/>
        <v>17472000</v>
      </c>
      <c r="N37" s="64">
        <f>+VLOOKUP($A37,'[1]VGTT + REZAGOTT'!$A$8:$O$3310,11,0)</f>
        <v>0</v>
      </c>
      <c r="O37" s="64">
        <f>+VLOOKUP($A37,'[1]VGTT + REZAGOTT'!$A$8:$O$3310,15,0)</f>
        <v>0</v>
      </c>
      <c r="P37" s="53">
        <f t="shared" si="2"/>
        <v>0</v>
      </c>
      <c r="Q37" s="53">
        <f t="shared" si="3"/>
        <v>0</v>
      </c>
      <c r="R37" s="25">
        <f>+VLOOKUP(A37,'[1]VGTT + REZAGOTT'!$A$8:$E$3310,5,0)-VLOOKUP($A37,$A$13:$M$71,13,0)</f>
        <v>0</v>
      </c>
      <c r="AZ37" s="25" t="s">
        <v>170</v>
      </c>
    </row>
    <row r="38" spans="1:52" x14ac:dyDescent="0.25">
      <c r="A38" s="26" t="s">
        <v>99</v>
      </c>
      <c r="B38" s="27" t="s">
        <v>100</v>
      </c>
      <c r="C38" s="61">
        <f t="shared" ref="C38:O39" si="35">+C39</f>
        <v>0</v>
      </c>
      <c r="D38" s="61">
        <f t="shared" si="35"/>
        <v>0</v>
      </c>
      <c r="E38" s="61">
        <f t="shared" si="35"/>
        <v>0</v>
      </c>
      <c r="F38" s="61">
        <f t="shared" si="35"/>
        <v>0</v>
      </c>
      <c r="G38" s="61">
        <f t="shared" si="35"/>
        <v>0</v>
      </c>
      <c r="H38" s="61">
        <f t="shared" si="35"/>
        <v>943562359.88000011</v>
      </c>
      <c r="I38" s="61">
        <f t="shared" si="35"/>
        <v>475904995.33000004</v>
      </c>
      <c r="J38" s="61">
        <f t="shared" si="35"/>
        <v>1419467355.21</v>
      </c>
      <c r="K38" s="61">
        <f t="shared" si="35"/>
        <v>3846847147.79</v>
      </c>
      <c r="L38" s="61">
        <f t="shared" si="35"/>
        <v>5266314503</v>
      </c>
      <c r="M38" s="61">
        <f t="shared" si="35"/>
        <v>5266314503</v>
      </c>
      <c r="N38" s="61">
        <f t="shared" si="35"/>
        <v>3752093714.77</v>
      </c>
      <c r="O38" s="61">
        <f t="shared" si="35"/>
        <v>2877788717.5799999</v>
      </c>
      <c r="P38" s="50">
        <f t="shared" si="2"/>
        <v>0.71247049765686965</v>
      </c>
      <c r="Q38" s="50">
        <f t="shared" si="3"/>
        <v>0.54645211863830834</v>
      </c>
    </row>
    <row r="39" spans="1:52" ht="25.5" x14ac:dyDescent="0.25">
      <c r="A39" s="28" t="s">
        <v>118</v>
      </c>
      <c r="B39" s="29" t="s">
        <v>37</v>
      </c>
      <c r="C39" s="62">
        <f t="shared" si="35"/>
        <v>0</v>
      </c>
      <c r="D39" s="62">
        <f t="shared" si="35"/>
        <v>0</v>
      </c>
      <c r="E39" s="62">
        <f t="shared" si="35"/>
        <v>0</v>
      </c>
      <c r="F39" s="62">
        <f t="shared" si="35"/>
        <v>0</v>
      </c>
      <c r="G39" s="62">
        <f t="shared" si="35"/>
        <v>0</v>
      </c>
      <c r="H39" s="62">
        <f t="shared" si="35"/>
        <v>943562359.88000011</v>
      </c>
      <c r="I39" s="62">
        <f t="shared" si="35"/>
        <v>475904995.33000004</v>
      </c>
      <c r="J39" s="62">
        <f t="shared" si="35"/>
        <v>1419467355.21</v>
      </c>
      <c r="K39" s="62">
        <f t="shared" si="35"/>
        <v>3846847147.79</v>
      </c>
      <c r="L39" s="62">
        <f t="shared" si="35"/>
        <v>5266314503</v>
      </c>
      <c r="M39" s="62">
        <f t="shared" si="35"/>
        <v>5266314503</v>
      </c>
      <c r="N39" s="62">
        <f t="shared" si="35"/>
        <v>3752093714.77</v>
      </c>
      <c r="O39" s="62">
        <f t="shared" si="35"/>
        <v>2877788717.5799999</v>
      </c>
      <c r="P39" s="51">
        <f t="shared" si="2"/>
        <v>0.71247049765686965</v>
      </c>
      <c r="Q39" s="51">
        <f t="shared" si="3"/>
        <v>0.54645211863830834</v>
      </c>
    </row>
    <row r="40" spans="1:52" ht="25.5" x14ac:dyDescent="0.25">
      <c r="A40" s="30" t="s">
        <v>119</v>
      </c>
      <c r="B40" s="31" t="s">
        <v>37</v>
      </c>
      <c r="C40" s="63">
        <f t="shared" ref="C40:O40" si="36">+C41+C46</f>
        <v>0</v>
      </c>
      <c r="D40" s="63">
        <f t="shared" si="36"/>
        <v>0</v>
      </c>
      <c r="E40" s="63">
        <f t="shared" si="36"/>
        <v>0</v>
      </c>
      <c r="F40" s="63">
        <f t="shared" si="36"/>
        <v>0</v>
      </c>
      <c r="G40" s="63">
        <f t="shared" si="36"/>
        <v>0</v>
      </c>
      <c r="H40" s="63">
        <f t="shared" si="36"/>
        <v>943562359.88000011</v>
      </c>
      <c r="I40" s="63">
        <f t="shared" si="36"/>
        <v>475904995.33000004</v>
      </c>
      <c r="J40" s="63">
        <f t="shared" si="36"/>
        <v>1419467355.21</v>
      </c>
      <c r="K40" s="63">
        <f t="shared" si="36"/>
        <v>3846847147.79</v>
      </c>
      <c r="L40" s="63">
        <f t="shared" si="36"/>
        <v>5266314503</v>
      </c>
      <c r="M40" s="63">
        <f t="shared" si="36"/>
        <v>5266314503</v>
      </c>
      <c r="N40" s="63">
        <f t="shared" si="36"/>
        <v>3752093714.77</v>
      </c>
      <c r="O40" s="63">
        <f t="shared" si="36"/>
        <v>2877788717.5799999</v>
      </c>
      <c r="P40" s="52">
        <f t="shared" si="2"/>
        <v>0.71247049765686965</v>
      </c>
      <c r="Q40" s="52">
        <f t="shared" si="3"/>
        <v>0.54645211863830834</v>
      </c>
    </row>
    <row r="41" spans="1:52" x14ac:dyDescent="0.25">
      <c r="A41" s="34" t="s">
        <v>120</v>
      </c>
      <c r="B41" s="36" t="s">
        <v>93</v>
      </c>
      <c r="C41" s="65">
        <f t="shared" ref="C41:O41" si="37">+SUM(C42:C45)</f>
        <v>0</v>
      </c>
      <c r="D41" s="65">
        <f t="shared" si="37"/>
        <v>0</v>
      </c>
      <c r="E41" s="65">
        <f t="shared" si="37"/>
        <v>0</v>
      </c>
      <c r="F41" s="65">
        <f t="shared" si="37"/>
        <v>0</v>
      </c>
      <c r="G41" s="65">
        <f t="shared" si="37"/>
        <v>0</v>
      </c>
      <c r="H41" s="65">
        <f t="shared" si="37"/>
        <v>911315415.18000007</v>
      </c>
      <c r="I41" s="65">
        <f t="shared" si="37"/>
        <v>392755393.97000003</v>
      </c>
      <c r="J41" s="65">
        <f t="shared" si="37"/>
        <v>1304070809.1500001</v>
      </c>
      <c r="K41" s="65">
        <f t="shared" si="37"/>
        <v>2593665701.8499999</v>
      </c>
      <c r="L41" s="65">
        <f t="shared" si="37"/>
        <v>3897736511</v>
      </c>
      <c r="M41" s="65">
        <f t="shared" si="37"/>
        <v>3897736511</v>
      </c>
      <c r="N41" s="65">
        <f t="shared" si="37"/>
        <v>2815505329.6700001</v>
      </c>
      <c r="O41" s="65">
        <f t="shared" si="37"/>
        <v>2438714331.8800001</v>
      </c>
      <c r="P41" s="54">
        <f t="shared" si="2"/>
        <v>0.72234367862584337</v>
      </c>
      <c r="Q41" s="54">
        <f t="shared" si="3"/>
        <v>0.62567449723642954</v>
      </c>
    </row>
    <row r="42" spans="1:52" ht="25.5" x14ac:dyDescent="0.25">
      <c r="A42" s="55" t="s">
        <v>182</v>
      </c>
      <c r="B42" s="56" t="s">
        <v>12</v>
      </c>
      <c r="C42" s="64">
        <f>VLOOKUP($A42,'[2]Gts_Total (2)'!$A$4:$L$3041,9,0)</f>
        <v>0</v>
      </c>
      <c r="D42" s="64">
        <f>VLOOKUP($A42,'[2]Gts_Total (2)'!$A$4:$L$3041,6,0)</f>
        <v>0</v>
      </c>
      <c r="E42" s="64">
        <f t="shared" ref="E42:E45" si="38">+SUM(C42:D42)</f>
        <v>0</v>
      </c>
      <c r="F42" s="64">
        <f>VLOOKUP($A42,'[2]Gts_Total (2)'!$A$4:$L$3041,3,0)</f>
        <v>0</v>
      </c>
      <c r="G42" s="64">
        <f t="shared" ref="G42:G45" si="39">+F42+E42</f>
        <v>0</v>
      </c>
      <c r="H42" s="64">
        <f>VLOOKUP($A42,'[2]Gts_Total (2)'!$A$4:$L$3041,10,0)</f>
        <v>0</v>
      </c>
      <c r="I42" s="64">
        <f>VLOOKUP($A42,'[2]Gts_Total (2)'!$A$4:$L$3041,7,0)</f>
        <v>0</v>
      </c>
      <c r="J42" s="64">
        <f t="shared" ref="J42:J45" si="40">+SUM(H42:I42)</f>
        <v>0</v>
      </c>
      <c r="K42" s="64">
        <f>+[1]VGREC20!$E$157</f>
        <v>1004003</v>
      </c>
      <c r="L42" s="64">
        <f t="shared" ref="L42:L45" si="41">+K42+J42</f>
        <v>1004003</v>
      </c>
      <c r="M42" s="64">
        <f t="shared" si="8"/>
        <v>1004003</v>
      </c>
      <c r="N42" s="64">
        <f>+VLOOKUP($A42,'[1]VGTT + REZAGOTT'!$A$8:$O$3310,11,0)</f>
        <v>230920</v>
      </c>
      <c r="O42" s="64">
        <f>+VLOOKUP($A42,'[1]VGTT + REZAGOTT'!$A$8:$O$3310,15,0)</f>
        <v>230920</v>
      </c>
      <c r="P42" s="53">
        <f t="shared" ref="P42:P45" si="42">+IFERROR((N42/M42),0)</f>
        <v>0.22999931275105751</v>
      </c>
      <c r="Q42" s="53">
        <f t="shared" ref="Q42:Q45" si="43">+IFERROR((O42/M42),0)</f>
        <v>0.22999931275105751</v>
      </c>
      <c r="R42" s="25">
        <f>+VLOOKUP(A42,'[1]VGTT + REZAGOTT'!$A$8:$E$3310,5,0)-VLOOKUP($A42,$A$13:$M$71,13,0)</f>
        <v>0</v>
      </c>
      <c r="S42" s="25"/>
      <c r="AZ42" s="25" t="s">
        <v>170</v>
      </c>
    </row>
    <row r="43" spans="1:52" ht="38.25" x14ac:dyDescent="0.25">
      <c r="A43" s="55" t="s">
        <v>121</v>
      </c>
      <c r="B43" s="56" t="s">
        <v>13</v>
      </c>
      <c r="C43" s="64">
        <f>VLOOKUP($A43,'[2]Gts_Total (2)'!$A$4:$L$3041,9,0)</f>
        <v>0</v>
      </c>
      <c r="D43" s="64">
        <f>VLOOKUP($A43,'[2]Gts_Total (2)'!$A$4:$L$3041,6,0)</f>
        <v>0</v>
      </c>
      <c r="E43" s="64">
        <f t="shared" ref="E43" si="44">+SUM(C43:D43)</f>
        <v>0</v>
      </c>
      <c r="F43" s="64">
        <f>VLOOKUP($A43,'[2]Gts_Total (2)'!$A$4:$L$3041,3,0)</f>
        <v>0</v>
      </c>
      <c r="G43" s="64">
        <f t="shared" ref="G43" si="45">+F43+E43</f>
        <v>0</v>
      </c>
      <c r="H43" s="64">
        <f>VLOOKUP($A43,'[2]Gts_Total (2)'!$A$4:$L$3041,10,0)</f>
        <v>424840145.59000003</v>
      </c>
      <c r="I43" s="64">
        <f>VLOOKUP($A43,'[2]Gts_Total (2)'!$A$4:$L$3041,7,0)</f>
        <v>117640311</v>
      </c>
      <c r="J43" s="64">
        <f t="shared" ref="J43" si="46">+SUM(H43:I43)</f>
        <v>542480456.59000003</v>
      </c>
      <c r="K43" s="64">
        <f>+[1]VGREC20!$E$161</f>
        <v>925908776.40999997</v>
      </c>
      <c r="L43" s="64">
        <f t="shared" ref="L43" si="47">+K43+J43</f>
        <v>1468389233</v>
      </c>
      <c r="M43" s="64">
        <f t="shared" ref="M43" si="48">+G43+L43</f>
        <v>1468389233</v>
      </c>
      <c r="N43" s="64">
        <f>+VLOOKUP($A43,'[1]VGTT + REZAGOTT'!$A$8:$O$3310,11,0)</f>
        <v>972098890.22000003</v>
      </c>
      <c r="O43" s="64">
        <f>+VLOOKUP($A43,'[1]VGTT + REZAGOTT'!$A$8:$O$3310,15,0)</f>
        <v>758401311.58999991</v>
      </c>
      <c r="P43" s="53">
        <f t="shared" ref="P43" si="49">+IFERROR((N43/M43),0)</f>
        <v>0.66201717390282722</v>
      </c>
      <c r="Q43" s="53">
        <f t="shared" ref="Q43" si="50">+IFERROR((O43/M43),0)</f>
        <v>0.51648520334117698</v>
      </c>
      <c r="R43" s="25">
        <f>+VLOOKUP(A43,'[1]VGTT + REZAGOTT'!$A$8:$E$3310,5,0)-VLOOKUP($A43,$A$13:$M$71,13,0)</f>
        <v>0</v>
      </c>
      <c r="S43" s="25"/>
      <c r="AZ43" s="25" t="s">
        <v>170</v>
      </c>
    </row>
    <row r="44" spans="1:52" ht="38.25" x14ac:dyDescent="0.25">
      <c r="A44" s="55" t="s">
        <v>122</v>
      </c>
      <c r="B44" s="56" t="s">
        <v>17</v>
      </c>
      <c r="C44" s="64">
        <f>VLOOKUP($A44,'[2]Gts_Total (2)'!$A$4:$L$3041,9,0)</f>
        <v>0</v>
      </c>
      <c r="D44" s="64">
        <f>VLOOKUP($A44,'[2]Gts_Total (2)'!$A$4:$L$3041,6,0)</f>
        <v>0</v>
      </c>
      <c r="E44" s="64">
        <f t="shared" si="38"/>
        <v>0</v>
      </c>
      <c r="F44" s="64">
        <f>VLOOKUP($A44,'[2]Gts_Total (2)'!$A$4:$L$3041,3,0)</f>
        <v>0</v>
      </c>
      <c r="G44" s="64">
        <f t="shared" si="39"/>
        <v>0</v>
      </c>
      <c r="H44" s="64">
        <f>VLOOKUP($A44,'[2]Gts_Total (2)'!$A$4:$L$3041,10,0)</f>
        <v>486475269.59000003</v>
      </c>
      <c r="I44" s="64">
        <f>VLOOKUP($A44,'[2]Gts_Total (2)'!$A$4:$L$3041,7,0)</f>
        <v>275115082.97000003</v>
      </c>
      <c r="J44" s="64">
        <f t="shared" si="40"/>
        <v>761590352.56000006</v>
      </c>
      <c r="K44" s="64">
        <f>+[1]VGREC20!$E$176</f>
        <v>1658475562.4399998</v>
      </c>
      <c r="L44" s="64">
        <f t="shared" si="41"/>
        <v>2420065915</v>
      </c>
      <c r="M44" s="64">
        <f t="shared" si="8"/>
        <v>2420065915</v>
      </c>
      <c r="N44" s="64">
        <f>+VLOOKUP($A44,'[1]VGTT + REZAGOTT'!$A$8:$O$3310,11,0)</f>
        <v>1843175519.4500003</v>
      </c>
      <c r="O44" s="64">
        <f>+VLOOKUP($A44,'[1]VGTT + REZAGOTT'!$A$8:$O$3310,15,0)</f>
        <v>1680082100.29</v>
      </c>
      <c r="P44" s="53">
        <f t="shared" si="42"/>
        <v>0.76162203187345845</v>
      </c>
      <c r="Q44" s="53">
        <f t="shared" si="43"/>
        <v>0.69422989261430923</v>
      </c>
      <c r="R44" s="25">
        <f>+VLOOKUP(A44,'[1]VGTT + REZAGOTT'!$A$8:$E$3310,5,0)-VLOOKUP($A44,$A$13:$M$71,13,0)</f>
        <v>0</v>
      </c>
      <c r="S44" s="25"/>
      <c r="AZ44" s="25" t="s">
        <v>170</v>
      </c>
    </row>
    <row r="45" spans="1:52" ht="25.5" x14ac:dyDescent="0.25">
      <c r="A45" s="55" t="s">
        <v>123</v>
      </c>
      <c r="B45" s="56" t="s">
        <v>21</v>
      </c>
      <c r="C45" s="64">
        <f>VLOOKUP($A45,'[2]Gts_Total (2)'!$A$4:$L$3041,9,0)</f>
        <v>0</v>
      </c>
      <c r="D45" s="64">
        <f>VLOOKUP($A45,'[2]Gts_Total (2)'!$A$4:$L$3041,6,0)</f>
        <v>0</v>
      </c>
      <c r="E45" s="64">
        <f t="shared" si="38"/>
        <v>0</v>
      </c>
      <c r="F45" s="64">
        <f>VLOOKUP($A45,'[2]Gts_Total (2)'!$A$4:$L$3041,3,0)</f>
        <v>0</v>
      </c>
      <c r="G45" s="64">
        <f t="shared" si="39"/>
        <v>0</v>
      </c>
      <c r="H45" s="64">
        <f>VLOOKUP($A45,'[2]Gts_Total (2)'!$A$4:$L$3041,10,0)</f>
        <v>0</v>
      </c>
      <c r="I45" s="64">
        <f>VLOOKUP($A45,'[2]Gts_Total (2)'!$A$4:$L$3041,7,0)</f>
        <v>0</v>
      </c>
      <c r="J45" s="64">
        <f t="shared" si="40"/>
        <v>0</v>
      </c>
      <c r="K45" s="64">
        <f>+[1]VGREC20!$E$202</f>
        <v>8277360</v>
      </c>
      <c r="L45" s="64">
        <f t="shared" si="41"/>
        <v>8277360</v>
      </c>
      <c r="M45" s="64">
        <f t="shared" si="8"/>
        <v>8277360</v>
      </c>
      <c r="N45" s="64">
        <f>+VLOOKUP($A45,'[1]VGTT + REZAGOTT'!$A$8:$O$3310,11,0)</f>
        <v>0</v>
      </c>
      <c r="O45" s="64">
        <f>+VLOOKUP($A45,'[1]VGTT + REZAGOTT'!$A$8:$O$3310,15,0)</f>
        <v>0</v>
      </c>
      <c r="P45" s="53">
        <f t="shared" si="42"/>
        <v>0</v>
      </c>
      <c r="Q45" s="53">
        <f t="shared" si="43"/>
        <v>0</v>
      </c>
      <c r="R45" s="25">
        <f>+VLOOKUP(A45,'[1]VGTT + REZAGOTT'!$A$8:$E$3310,5,0)-VLOOKUP($A45,$A$13:$M$71,13,0)</f>
        <v>0</v>
      </c>
      <c r="S45" s="25"/>
      <c r="AZ45" s="25" t="s">
        <v>170</v>
      </c>
    </row>
    <row r="46" spans="1:52" ht="12.75" x14ac:dyDescent="0.25">
      <c r="A46" s="34" t="s">
        <v>124</v>
      </c>
      <c r="B46" s="36" t="s">
        <v>98</v>
      </c>
      <c r="C46" s="65">
        <f t="shared" ref="C46:O46" si="51">+SUM(C47:C52)</f>
        <v>0</v>
      </c>
      <c r="D46" s="65">
        <f t="shared" si="51"/>
        <v>0</v>
      </c>
      <c r="E46" s="65">
        <f t="shared" si="51"/>
        <v>0</v>
      </c>
      <c r="F46" s="65">
        <f t="shared" si="51"/>
        <v>0</v>
      </c>
      <c r="G46" s="65">
        <f t="shared" si="51"/>
        <v>0</v>
      </c>
      <c r="H46" s="65">
        <f t="shared" si="51"/>
        <v>32246944.699999999</v>
      </c>
      <c r="I46" s="65">
        <f t="shared" si="51"/>
        <v>83149601.359999999</v>
      </c>
      <c r="J46" s="65">
        <f t="shared" si="51"/>
        <v>115396546.06</v>
      </c>
      <c r="K46" s="65">
        <f t="shared" si="51"/>
        <v>1253181445.9400001</v>
      </c>
      <c r="L46" s="65">
        <f t="shared" si="51"/>
        <v>1368577992</v>
      </c>
      <c r="M46" s="65">
        <f t="shared" si="51"/>
        <v>1368577992</v>
      </c>
      <c r="N46" s="65">
        <f t="shared" si="51"/>
        <v>936588385.10000002</v>
      </c>
      <c r="O46" s="65">
        <f t="shared" si="51"/>
        <v>439074385.69999999</v>
      </c>
      <c r="P46" s="54">
        <f t="shared" si="2"/>
        <v>0.68435148787632993</v>
      </c>
      <c r="Q46" s="54">
        <f t="shared" si="3"/>
        <v>0.32082525677498985</v>
      </c>
      <c r="S46" s="25"/>
    </row>
    <row r="47" spans="1:52" ht="12.75" x14ac:dyDescent="0.25">
      <c r="A47" s="55" t="s">
        <v>181</v>
      </c>
      <c r="B47" s="56" t="s">
        <v>23</v>
      </c>
      <c r="C47" s="64">
        <f>VLOOKUP($A47,'[2]Gts_Total (2)'!$A$4:$L$3041,9,0)</f>
        <v>0</v>
      </c>
      <c r="D47" s="64">
        <f>VLOOKUP($A47,'[2]Gts_Total (2)'!$A$4:$L$3041,6,0)</f>
        <v>0</v>
      </c>
      <c r="E47" s="64">
        <f t="shared" ref="E47:E52" si="52">+SUM(C47:D47)</f>
        <v>0</v>
      </c>
      <c r="F47" s="64">
        <f>VLOOKUP($A47,'[2]Gts_Total (2)'!$A$4:$L$3041,3,0)</f>
        <v>0</v>
      </c>
      <c r="G47" s="64">
        <f t="shared" ref="G47:G52" si="53">+F47+E47</f>
        <v>0</v>
      </c>
      <c r="H47" s="64">
        <f>VLOOKUP($A47,'[2]Gts_Total (2)'!$A$4:$L$3041,10,0)</f>
        <v>0</v>
      </c>
      <c r="I47" s="64">
        <f>VLOOKUP($A47,'[2]Gts_Total (2)'!$A$4:$L$3041,7,0)</f>
        <v>0</v>
      </c>
      <c r="J47" s="64">
        <f t="shared" ref="J47:J52" si="54">+SUM(H47:I47)</f>
        <v>0</v>
      </c>
      <c r="K47" s="64">
        <f>+[1]VGREC20!$E$214</f>
        <v>16224400</v>
      </c>
      <c r="L47" s="64">
        <f t="shared" ref="L47:L52" si="55">+K47+J47</f>
        <v>16224400</v>
      </c>
      <c r="M47" s="64">
        <f t="shared" si="8"/>
        <v>16224400</v>
      </c>
      <c r="N47" s="64">
        <f>+VLOOKUP($A47,'[1]VGTT + REZAGOTT'!$A$8:$O$3310,11,0)</f>
        <v>0</v>
      </c>
      <c r="O47" s="64">
        <f>+VLOOKUP($A47,'[1]VGTT + REZAGOTT'!$A$8:$O$3310,15,0)</f>
        <v>0</v>
      </c>
      <c r="P47" s="53">
        <f t="shared" ref="P47:P52" si="56">+IFERROR((N47/M47),0)</f>
        <v>0</v>
      </c>
      <c r="Q47" s="53">
        <f t="shared" ref="Q47:Q52" si="57">+IFERROR((O47/M47),0)</f>
        <v>0</v>
      </c>
      <c r="R47" s="25">
        <f>+VLOOKUP(A47,'[1]VGTT + REZAGOTT'!$A$8:$E$3310,5,0)-VLOOKUP($A47,$A$13:$M$71,13,0)</f>
        <v>0</v>
      </c>
      <c r="S47" s="25"/>
      <c r="AZ47" s="25" t="s">
        <v>170</v>
      </c>
    </row>
    <row r="48" spans="1:52" ht="63.75" x14ac:dyDescent="0.25">
      <c r="A48" s="55" t="s">
        <v>125</v>
      </c>
      <c r="B48" s="56" t="s">
        <v>41</v>
      </c>
      <c r="C48" s="64">
        <f>VLOOKUP($A48,'[2]Gts_Total (2)'!$A$4:$L$3041,9,0)</f>
        <v>0</v>
      </c>
      <c r="D48" s="64">
        <f>VLOOKUP($A48,'[2]Gts_Total (2)'!$A$4:$L$3041,6,0)</f>
        <v>0</v>
      </c>
      <c r="E48" s="64">
        <f t="shared" ref="E48" si="58">+SUM(C48:D48)</f>
        <v>0</v>
      </c>
      <c r="F48" s="64">
        <f>VLOOKUP($A48,'[2]Gts_Total (2)'!$A$4:$L$3041,3,0)</f>
        <v>0</v>
      </c>
      <c r="G48" s="64">
        <f t="shared" ref="G48" si="59">+F48+E48</f>
        <v>0</v>
      </c>
      <c r="H48" s="64">
        <f>VLOOKUP($A48,'[2]Gts_Total (2)'!$A$4:$L$3041,10,0)</f>
        <v>1013036</v>
      </c>
      <c r="I48" s="64">
        <f>VLOOKUP($A48,'[2]Gts_Total (2)'!$A$4:$L$3041,7,0)</f>
        <v>4842292</v>
      </c>
      <c r="J48" s="64">
        <f t="shared" ref="J48" si="60">+SUM(H48:I48)</f>
        <v>5855328</v>
      </c>
      <c r="K48" s="64">
        <f>+[1]VGREC20!$E$218</f>
        <v>106870672</v>
      </c>
      <c r="L48" s="64">
        <f t="shared" ref="L48" si="61">+K48+J48</f>
        <v>112726000</v>
      </c>
      <c r="M48" s="64">
        <f t="shared" ref="M48" si="62">+G48+L48</f>
        <v>112726000</v>
      </c>
      <c r="N48" s="64">
        <f>+VLOOKUP($A48,'[1]VGTT + REZAGOTT'!$A$8:$O$3310,11,0)</f>
        <v>61741934</v>
      </c>
      <c r="O48" s="64">
        <f>+VLOOKUP($A48,'[1]VGTT + REZAGOTT'!$A$8:$O$3310,15,0)</f>
        <v>32224334</v>
      </c>
      <c r="P48" s="53">
        <f t="shared" ref="P48" si="63">+IFERROR((N48/M48),0)</f>
        <v>0.54771688873906643</v>
      </c>
      <c r="Q48" s="53">
        <f t="shared" ref="Q48" si="64">+IFERROR((O48/M48),0)</f>
        <v>0.28586425491900713</v>
      </c>
      <c r="R48" s="25">
        <f>+VLOOKUP(A48,'[1]VGTT + REZAGOTT'!$A$8:$E$3310,5,0)-VLOOKUP($A48,$A$13:$M$71,13,0)</f>
        <v>0</v>
      </c>
      <c r="S48" s="25"/>
      <c r="AZ48" s="25" t="s">
        <v>170</v>
      </c>
    </row>
    <row r="49" spans="1:52" ht="38.25" x14ac:dyDescent="0.25">
      <c r="A49" s="55" t="s">
        <v>126</v>
      </c>
      <c r="B49" s="56" t="s">
        <v>25</v>
      </c>
      <c r="C49" s="64">
        <f>VLOOKUP($A49,'[2]Gts_Total (2)'!$A$4:$L$3041,9,0)</f>
        <v>0</v>
      </c>
      <c r="D49" s="64">
        <f>VLOOKUP($A49,'[2]Gts_Total (2)'!$A$4:$L$3041,6,0)</f>
        <v>0</v>
      </c>
      <c r="E49" s="64">
        <f t="shared" si="52"/>
        <v>0</v>
      </c>
      <c r="F49" s="64">
        <f>VLOOKUP($A49,'[2]Gts_Total (2)'!$A$4:$L$3041,3,0)</f>
        <v>0</v>
      </c>
      <c r="G49" s="64">
        <f t="shared" si="53"/>
        <v>0</v>
      </c>
      <c r="H49" s="64">
        <f>VLOOKUP($A49,'[2]Gts_Total (2)'!$A$4:$L$3041,10,0)</f>
        <v>15954287.699999999</v>
      </c>
      <c r="I49" s="64">
        <f>VLOOKUP($A49,'[2]Gts_Total (2)'!$A$4:$L$3041,7,0)</f>
        <v>6746774.3600000003</v>
      </c>
      <c r="J49" s="64">
        <f t="shared" si="54"/>
        <v>22701062.059999999</v>
      </c>
      <c r="K49" s="64">
        <f>+[1]VGREC20!$E$230</f>
        <v>591308399.94000006</v>
      </c>
      <c r="L49" s="64">
        <f t="shared" si="55"/>
        <v>614009462</v>
      </c>
      <c r="M49" s="64">
        <f t="shared" si="8"/>
        <v>614009462</v>
      </c>
      <c r="N49" s="64">
        <f>+VLOOKUP($A49,'[1]VGTT + REZAGOTT'!$A$8:$O$3310,11,0)</f>
        <v>544178652.70000005</v>
      </c>
      <c r="O49" s="64">
        <f>+VLOOKUP($A49,'[1]VGTT + REZAGOTT'!$A$8:$O$3310,15,0)</f>
        <v>271460369.69999999</v>
      </c>
      <c r="P49" s="53">
        <f t="shared" si="56"/>
        <v>0.88627079284325438</v>
      </c>
      <c r="Q49" s="53">
        <f t="shared" si="57"/>
        <v>0.44211105284237456</v>
      </c>
      <c r="R49" s="25">
        <f>+VLOOKUP(A49,'[1]VGTT + REZAGOTT'!$A$8:$E$3310,5,0)-VLOOKUP($A49,$A$13:$M$71,13,0)</f>
        <v>0</v>
      </c>
      <c r="S49" s="25"/>
      <c r="AZ49" s="25" t="s">
        <v>170</v>
      </c>
    </row>
    <row r="50" spans="1:52" ht="25.5" x14ac:dyDescent="0.25">
      <c r="A50" s="55" t="s">
        <v>127</v>
      </c>
      <c r="B50" s="56" t="s">
        <v>27</v>
      </c>
      <c r="C50" s="64">
        <f>VLOOKUP($A50,'[2]Gts_Total (2)'!$A$4:$L$3041,9,0)</f>
        <v>0</v>
      </c>
      <c r="D50" s="64">
        <f>VLOOKUP($A50,'[2]Gts_Total (2)'!$A$4:$L$3041,6,0)</f>
        <v>0</v>
      </c>
      <c r="E50" s="64">
        <f t="shared" si="52"/>
        <v>0</v>
      </c>
      <c r="F50" s="64">
        <f>VLOOKUP($A50,'[2]Gts_Total (2)'!$A$4:$L$3041,3,0)</f>
        <v>0</v>
      </c>
      <c r="G50" s="64">
        <f t="shared" si="53"/>
        <v>0</v>
      </c>
      <c r="H50" s="64">
        <f>VLOOKUP($A50,'[2]Gts_Total (2)'!$A$4:$L$3041,10,0)</f>
        <v>15279621</v>
      </c>
      <c r="I50" s="64">
        <f>VLOOKUP($A50,'[2]Gts_Total (2)'!$A$4:$L$3041,7,0)</f>
        <v>71560535</v>
      </c>
      <c r="J50" s="64">
        <f t="shared" si="54"/>
        <v>86840156</v>
      </c>
      <c r="K50" s="64">
        <f>+[1]VGREC20!$E$240</f>
        <v>467018604</v>
      </c>
      <c r="L50" s="64">
        <f t="shared" si="55"/>
        <v>553858760</v>
      </c>
      <c r="M50" s="64">
        <f t="shared" si="8"/>
        <v>553858760</v>
      </c>
      <c r="N50" s="64">
        <f>+VLOOKUP($A50,'[1]VGTT + REZAGOTT'!$A$8:$O$3310,11,0)</f>
        <v>324411793</v>
      </c>
      <c r="O50" s="64">
        <f>+VLOOKUP($A50,'[1]VGTT + REZAGOTT'!$A$8:$O$3310,15,0)</f>
        <v>129133677</v>
      </c>
      <c r="P50" s="53">
        <f t="shared" si="56"/>
        <v>0.58573018326910642</v>
      </c>
      <c r="Q50" s="53">
        <f t="shared" si="57"/>
        <v>0.23315272110167581</v>
      </c>
      <c r="R50" s="25">
        <f>+VLOOKUP(A50,'[1]VGTT + REZAGOTT'!$A$8:$E$3310,5,0)-VLOOKUP($A50,$A$13:$M$71,13,0)</f>
        <v>0</v>
      </c>
      <c r="S50" s="25"/>
      <c r="AZ50" s="25" t="s">
        <v>170</v>
      </c>
    </row>
    <row r="51" spans="1:52" ht="25.5" x14ac:dyDescent="0.25">
      <c r="A51" s="55" t="s">
        <v>128</v>
      </c>
      <c r="B51" s="56" t="s">
        <v>29</v>
      </c>
      <c r="C51" s="64">
        <f>VLOOKUP($A51,'[2]Gts_Total (2)'!$A$4:$L$3041,9,0)</f>
        <v>0</v>
      </c>
      <c r="D51" s="64">
        <f>VLOOKUP($A51,'[2]Gts_Total (2)'!$A$4:$L$3041,6,0)</f>
        <v>0</v>
      </c>
      <c r="E51" s="64">
        <f t="shared" ref="E51" si="65">+SUM(C51:D51)</f>
        <v>0</v>
      </c>
      <c r="F51" s="64">
        <f>VLOOKUP($A51,'[2]Gts_Total (2)'!$A$4:$L$3041,3,0)</f>
        <v>0</v>
      </c>
      <c r="G51" s="64">
        <f t="shared" ref="G51" si="66">+F51+E51</f>
        <v>0</v>
      </c>
      <c r="H51" s="64">
        <f>VLOOKUP($A51,'[2]Gts_Total (2)'!$A$4:$L$3041,10,0)</f>
        <v>0</v>
      </c>
      <c r="I51" s="64">
        <f>VLOOKUP($A51,'[2]Gts_Total (2)'!$A$4:$L$3041,7,0)</f>
        <v>0</v>
      </c>
      <c r="J51" s="64">
        <f t="shared" ref="J51" si="67">+SUM(H51:I51)</f>
        <v>0</v>
      </c>
      <c r="K51" s="64">
        <f>+[1]VGREC20!$E$262</f>
        <v>68766000</v>
      </c>
      <c r="L51" s="64">
        <f t="shared" ref="L51" si="68">+K51+J51</f>
        <v>68766000</v>
      </c>
      <c r="M51" s="64">
        <f t="shared" ref="M51" si="69">+G51+L51</f>
        <v>68766000</v>
      </c>
      <c r="N51" s="64">
        <f>+VLOOKUP($A51,'[1]VGTT + REZAGOTT'!$A$8:$O$3310,11,0)</f>
        <v>6256005.4000000004</v>
      </c>
      <c r="O51" s="64">
        <f>+VLOOKUP($A51,'[1]VGTT + REZAGOTT'!$A$8:$O$3310,15,0)</f>
        <v>6256005</v>
      </c>
      <c r="P51" s="53">
        <f t="shared" ref="P51" si="70">+IFERROR((N51/M51),0)</f>
        <v>9.0975269755402391E-2</v>
      </c>
      <c r="Q51" s="53">
        <f t="shared" ref="Q51" si="71">+IFERROR((O51/M51),0)</f>
        <v>9.0975263938574302E-2</v>
      </c>
      <c r="R51" s="25">
        <f>+VLOOKUP(A51,'[1]VGTT + REZAGOTT'!$A$8:$E$3310,5,0)-VLOOKUP($A51,$A$13:$M$71,13,0)</f>
        <v>0</v>
      </c>
      <c r="S51" s="25"/>
      <c r="AZ51" s="25" t="s">
        <v>170</v>
      </c>
    </row>
    <row r="52" spans="1:52" ht="25.5" x14ac:dyDescent="0.25">
      <c r="A52" s="55" t="s">
        <v>180</v>
      </c>
      <c r="B52" s="56" t="s">
        <v>31</v>
      </c>
      <c r="C52" s="64">
        <f>VLOOKUP($A52,'[2]Gts_Total (2)'!$A$4:$L$3041,9,0)</f>
        <v>0</v>
      </c>
      <c r="D52" s="64">
        <f>VLOOKUP($A52,'[2]Gts_Total (2)'!$A$4:$L$3041,6,0)</f>
        <v>0</v>
      </c>
      <c r="E52" s="64">
        <f t="shared" si="52"/>
        <v>0</v>
      </c>
      <c r="F52" s="64">
        <f>VLOOKUP($A52,'[2]Gts_Total (2)'!$A$4:$L$3041,3,0)</f>
        <v>0</v>
      </c>
      <c r="G52" s="64">
        <f t="shared" si="53"/>
        <v>0</v>
      </c>
      <c r="H52" s="64">
        <f>VLOOKUP($A52,'[2]Gts_Total (2)'!$A$4:$L$3041,10,0)</f>
        <v>0</v>
      </c>
      <c r="I52" s="64">
        <f>VLOOKUP($A52,'[2]Gts_Total (2)'!$A$4:$L$3041,7,0)</f>
        <v>0</v>
      </c>
      <c r="J52" s="64">
        <f t="shared" si="54"/>
        <v>0</v>
      </c>
      <c r="K52" s="64">
        <f>+[1]VGREC20!$E$274</f>
        <v>2993370</v>
      </c>
      <c r="L52" s="64">
        <f t="shared" si="55"/>
        <v>2993370</v>
      </c>
      <c r="M52" s="64">
        <f t="shared" si="8"/>
        <v>2993370</v>
      </c>
      <c r="N52" s="64">
        <f>+VLOOKUP($A52,'[1]VGTT + REZAGOTT'!$A$8:$O$3310,11,0)</f>
        <v>0</v>
      </c>
      <c r="O52" s="64">
        <f>+VLOOKUP($A52,'[1]VGTT + REZAGOTT'!$A$8:$O$3310,15,0)</f>
        <v>0</v>
      </c>
      <c r="P52" s="53">
        <f t="shared" si="56"/>
        <v>0</v>
      </c>
      <c r="Q52" s="53">
        <f t="shared" si="57"/>
        <v>0</v>
      </c>
      <c r="R52" s="25">
        <f>+VLOOKUP(A52,'[1]VGTT + REZAGOTT'!$A$8:$E$3310,5,0)-VLOOKUP($A52,$A$13:$M$71,13,0)</f>
        <v>0</v>
      </c>
      <c r="S52" s="25"/>
      <c r="AZ52" s="25" t="s">
        <v>170</v>
      </c>
    </row>
    <row r="53" spans="1:52" ht="12.75" x14ac:dyDescent="0.25">
      <c r="A53" s="37" t="s">
        <v>101</v>
      </c>
      <c r="B53" s="27" t="s">
        <v>42</v>
      </c>
      <c r="C53" s="61">
        <f>+C54+C65</f>
        <v>3197613466.8199997</v>
      </c>
      <c r="D53" s="61">
        <f t="shared" ref="D53:O53" si="72">+D54+D65</f>
        <v>868455133.68000007</v>
      </c>
      <c r="E53" s="61">
        <f t="shared" si="72"/>
        <v>4066068600.5</v>
      </c>
      <c r="F53" s="61">
        <f t="shared" si="72"/>
        <v>19206676422.5</v>
      </c>
      <c r="G53" s="61">
        <f t="shared" si="72"/>
        <v>23272745023</v>
      </c>
      <c r="H53" s="61">
        <f t="shared" si="72"/>
        <v>1236547908.22</v>
      </c>
      <c r="I53" s="61">
        <f t="shared" si="72"/>
        <v>209191490.78</v>
      </c>
      <c r="J53" s="61">
        <f t="shared" si="72"/>
        <v>1445739399</v>
      </c>
      <c r="K53" s="61">
        <f t="shared" si="72"/>
        <v>4119762711</v>
      </c>
      <c r="L53" s="61">
        <f t="shared" si="72"/>
        <v>5565502110</v>
      </c>
      <c r="M53" s="61">
        <f t="shared" si="72"/>
        <v>28838247133</v>
      </c>
      <c r="N53" s="61">
        <f t="shared" si="72"/>
        <v>17495385306.860001</v>
      </c>
      <c r="O53" s="61">
        <f t="shared" si="72"/>
        <v>9307324778.7299995</v>
      </c>
      <c r="P53" s="50">
        <f t="shared" si="2"/>
        <v>0.60667297933097297</v>
      </c>
      <c r="Q53" s="50">
        <f t="shared" si="3"/>
        <v>0.32274238915441922</v>
      </c>
      <c r="S53" s="25"/>
    </row>
    <row r="54" spans="1:52" ht="25.5" x14ac:dyDescent="0.25">
      <c r="A54" s="38" t="s">
        <v>129</v>
      </c>
      <c r="B54" s="29" t="s">
        <v>43</v>
      </c>
      <c r="C54" s="62">
        <f>+C55</f>
        <v>2865115775.4099998</v>
      </c>
      <c r="D54" s="62">
        <f t="shared" ref="D54:O54" si="73">+D55</f>
        <v>816423459.18000007</v>
      </c>
      <c r="E54" s="62">
        <f t="shared" si="73"/>
        <v>3681539234.5900002</v>
      </c>
      <c r="F54" s="62">
        <f t="shared" si="73"/>
        <v>16191205788.41</v>
      </c>
      <c r="G54" s="62">
        <f t="shared" si="73"/>
        <v>19872745023</v>
      </c>
      <c r="H54" s="62">
        <f t="shared" si="73"/>
        <v>1236547908.22</v>
      </c>
      <c r="I54" s="62">
        <f t="shared" si="73"/>
        <v>209191490.78</v>
      </c>
      <c r="J54" s="62">
        <f t="shared" si="73"/>
        <v>1445739399</v>
      </c>
      <c r="K54" s="62">
        <f t="shared" si="73"/>
        <v>4119762711</v>
      </c>
      <c r="L54" s="62">
        <f t="shared" si="73"/>
        <v>5565502110</v>
      </c>
      <c r="M54" s="62">
        <f t="shared" si="73"/>
        <v>25438247133</v>
      </c>
      <c r="N54" s="62">
        <f t="shared" si="73"/>
        <v>15598955709.950001</v>
      </c>
      <c r="O54" s="62">
        <f t="shared" si="73"/>
        <v>8590377690.8199997</v>
      </c>
      <c r="P54" s="51">
        <f t="shared" si="2"/>
        <v>0.61320874934476566</v>
      </c>
      <c r="Q54" s="51">
        <f t="shared" si="3"/>
        <v>0.33769534692805359</v>
      </c>
      <c r="S54" s="25"/>
    </row>
    <row r="55" spans="1:52" ht="25.5" x14ac:dyDescent="0.25">
      <c r="A55" s="39" t="s">
        <v>130</v>
      </c>
      <c r="B55" s="31" t="s">
        <v>102</v>
      </c>
      <c r="C55" s="63">
        <f t="shared" ref="C55:O55" si="74">SUM(C56:C64)</f>
        <v>2865115775.4099998</v>
      </c>
      <c r="D55" s="63">
        <f t="shared" si="74"/>
        <v>816423459.18000007</v>
      </c>
      <c r="E55" s="63">
        <f t="shared" si="74"/>
        <v>3681539234.5900002</v>
      </c>
      <c r="F55" s="63">
        <f t="shared" si="74"/>
        <v>16191205788.41</v>
      </c>
      <c r="G55" s="63">
        <f t="shared" si="74"/>
        <v>19872745023</v>
      </c>
      <c r="H55" s="63">
        <f t="shared" si="74"/>
        <v>1236547908.22</v>
      </c>
      <c r="I55" s="63">
        <f t="shared" si="74"/>
        <v>209191490.78</v>
      </c>
      <c r="J55" s="63">
        <f t="shared" si="74"/>
        <v>1445739399</v>
      </c>
      <c r="K55" s="63">
        <f t="shared" si="74"/>
        <v>4119762711</v>
      </c>
      <c r="L55" s="63">
        <f t="shared" si="74"/>
        <v>5565502110</v>
      </c>
      <c r="M55" s="63">
        <f t="shared" si="74"/>
        <v>25438247133</v>
      </c>
      <c r="N55" s="63">
        <f t="shared" si="74"/>
        <v>15598955709.950001</v>
      </c>
      <c r="O55" s="63">
        <f t="shared" si="74"/>
        <v>8590377690.8199997</v>
      </c>
      <c r="P55" s="52">
        <f t="shared" si="2"/>
        <v>0.61320874934476566</v>
      </c>
      <c r="Q55" s="52">
        <f t="shared" si="3"/>
        <v>0.33769534692805359</v>
      </c>
      <c r="S55" s="25"/>
    </row>
    <row r="56" spans="1:52" ht="51" x14ac:dyDescent="0.25">
      <c r="A56" s="40" t="s">
        <v>140</v>
      </c>
      <c r="B56" s="41" t="s">
        <v>44</v>
      </c>
      <c r="C56" s="64">
        <f>VLOOKUP($A56,'[2]Gts_Total (2)'!$A$4:$L$3041,9,0)</f>
        <v>373111751.90999997</v>
      </c>
      <c r="D56" s="64">
        <f>VLOOKUP($A56,'[2]Gts_Total (2)'!$A$4:$L$3041,6,0)</f>
        <v>187104920.68000001</v>
      </c>
      <c r="E56" s="64">
        <f t="shared" ref="E56:E64" si="75">+SUM(C56:D56)</f>
        <v>560216672.58999991</v>
      </c>
      <c r="F56" s="64">
        <f>+[1]VGREC10!$E$277</f>
        <v>4909126327.4099998</v>
      </c>
      <c r="G56" s="64">
        <f t="shared" ref="G56:G64" si="76">+F56+E56</f>
        <v>5469343000</v>
      </c>
      <c r="H56" s="64">
        <f>VLOOKUP($A56,'[2]Gts_Total (2)'!$A$4:$L$3041,10,0)</f>
        <v>0</v>
      </c>
      <c r="I56" s="64">
        <f>VLOOKUP($A56,'[2]Gts_Total (2)'!$A$4:$L$3041,7,0)</f>
        <v>0</v>
      </c>
      <c r="J56" s="64">
        <f t="shared" ref="J56:J64" si="77">+SUM(H56:I56)</f>
        <v>0</v>
      </c>
      <c r="K56" s="64">
        <f>VLOOKUP($A56,'[2]Gts_Total (2)'!$A$4:$L$3041,4,0)</f>
        <v>0</v>
      </c>
      <c r="L56" s="64">
        <f t="shared" ref="L56:L64" si="78">+K56+J56</f>
        <v>0</v>
      </c>
      <c r="M56" s="64">
        <f t="shared" ref="M56:M64" si="79">+G56+L56</f>
        <v>5469343000</v>
      </c>
      <c r="N56" s="64">
        <f>+VLOOKUP($A56,'[1]VGTT + REZAGOTT'!$A$8:$O$3310,11,0)</f>
        <v>2952824087.75</v>
      </c>
      <c r="O56" s="64">
        <f>+VLOOKUP($A56,'[1]VGTT + REZAGOTT'!$A$8:$O$3310,15,0)</f>
        <v>1283448409.9499998</v>
      </c>
      <c r="P56" s="53">
        <f t="shared" ref="P56:P64" si="80">+IFERROR((N56/M56),0)</f>
        <v>0.53988643384589341</v>
      </c>
      <c r="Q56" s="53">
        <f t="shared" ref="Q56:Q64" si="81">+IFERROR((O56/M56),0)</f>
        <v>0.23466226381303931</v>
      </c>
      <c r="R56" s="25">
        <f>+VLOOKUP(A56,'[1]VGTT + REZAGOTT'!$A$8:$E$3310,5,0)-VLOOKUP($A56,$A$13:$M$71,13,0)</f>
        <v>0</v>
      </c>
      <c r="S56" s="25"/>
      <c r="AZ56" s="25" t="s">
        <v>170</v>
      </c>
    </row>
    <row r="57" spans="1:52" ht="51" x14ac:dyDescent="0.25">
      <c r="A57" s="40" t="s">
        <v>141</v>
      </c>
      <c r="B57" s="42" t="s">
        <v>142</v>
      </c>
      <c r="C57" s="64">
        <f>VLOOKUP($A57,'[2]Gts_Total (2)'!$A$4:$L$3041,9,0)</f>
        <v>49084547</v>
      </c>
      <c r="D57" s="64">
        <f>VLOOKUP($A57,'[2]Gts_Total (2)'!$A$4:$L$3041,6,0)</f>
        <v>24728015</v>
      </c>
      <c r="E57" s="64">
        <f t="shared" si="75"/>
        <v>73812562</v>
      </c>
      <c r="F57" s="64">
        <v>0</v>
      </c>
      <c r="G57" s="64">
        <f t="shared" si="76"/>
        <v>73812562</v>
      </c>
      <c r="H57" s="64">
        <f>VLOOKUP($A57,'[2]Gts_Total (2)'!$A$4:$L$3041,10,0)</f>
        <v>0</v>
      </c>
      <c r="I57" s="64">
        <f>VLOOKUP($A57,'[2]Gts_Total (2)'!$A$4:$L$3041,7,0)</f>
        <v>0</v>
      </c>
      <c r="J57" s="64">
        <f t="shared" si="77"/>
        <v>0</v>
      </c>
      <c r="K57" s="64">
        <f>VLOOKUP($A57,'[2]Gts_Total (2)'!$A$4:$L$3041,4,0)</f>
        <v>0</v>
      </c>
      <c r="L57" s="64">
        <f t="shared" si="78"/>
        <v>0</v>
      </c>
      <c r="M57" s="64">
        <f t="shared" si="79"/>
        <v>73812562</v>
      </c>
      <c r="N57" s="64">
        <f>+VLOOKUP($A57,'[1]VGTT + REZAGOTT'!$A$8:$O$3310,11,0)</f>
        <v>73812562</v>
      </c>
      <c r="O57" s="64">
        <f>+VLOOKUP($A57,'[1]VGTT + REZAGOTT'!$A$8:$O$3310,15,0)</f>
        <v>49084547</v>
      </c>
      <c r="P57" s="53">
        <f t="shared" si="80"/>
        <v>1</v>
      </c>
      <c r="Q57" s="53">
        <f t="shared" si="81"/>
        <v>0.66498907055956136</v>
      </c>
      <c r="R57" s="25">
        <f>+VLOOKUP(A57,'[1]VGTT + REZAGOTT'!$A$8:$E$3310,5,0)-VLOOKUP($A57,$A$13:$M$71,13,0)</f>
        <v>0</v>
      </c>
      <c r="S57" s="25"/>
      <c r="AZ57" s="25" t="s">
        <v>170</v>
      </c>
    </row>
    <row r="58" spans="1:52" ht="63.75" x14ac:dyDescent="0.25">
      <c r="A58" s="40" t="s">
        <v>143</v>
      </c>
      <c r="B58" s="42" t="s">
        <v>144</v>
      </c>
      <c r="C58" s="64">
        <f>VLOOKUP($A58,'[2]Gts_Total (2)'!$A$4:$L$3041,9,0)</f>
        <v>1752938191</v>
      </c>
      <c r="D58" s="64">
        <f>VLOOKUP($A58,'[2]Gts_Total (2)'!$A$4:$L$3041,6,0)</f>
        <v>523890471</v>
      </c>
      <c r="E58" s="64">
        <f t="shared" si="75"/>
        <v>2276828662</v>
      </c>
      <c r="F58" s="64">
        <f>+[1]VGREC10!$E$496</f>
        <v>167493347</v>
      </c>
      <c r="G58" s="64">
        <f t="shared" si="76"/>
        <v>2444322009</v>
      </c>
      <c r="H58" s="64">
        <f>VLOOKUP($A58,'[2]Gts_Total (2)'!$A$4:$L$3041,10,0)</f>
        <v>1140294181</v>
      </c>
      <c r="I58" s="64">
        <f>VLOOKUP($A58,'[2]Gts_Total (2)'!$A$4:$L$3041,7,0)</f>
        <v>201359945</v>
      </c>
      <c r="J58" s="64">
        <f t="shared" si="77"/>
        <v>1341654126</v>
      </c>
      <c r="K58" s="64">
        <f>+[1]VGREC20!$E$485</f>
        <v>10709800</v>
      </c>
      <c r="L58" s="64">
        <f t="shared" si="78"/>
        <v>1352363926</v>
      </c>
      <c r="M58" s="64">
        <f t="shared" si="79"/>
        <v>3796685935</v>
      </c>
      <c r="N58" s="64">
        <f>+VLOOKUP($A58,'[1]VGTT + REZAGOTT'!$A$8:$O$3310,11,0)</f>
        <v>3653709550</v>
      </c>
      <c r="O58" s="64">
        <f>+VLOOKUP($A58,'[1]VGTT + REZAGOTT'!$A$8:$O$3310,15,0)</f>
        <v>3463129092</v>
      </c>
      <c r="P58" s="53">
        <f t="shared" si="80"/>
        <v>0.96234179296160294</v>
      </c>
      <c r="Q58" s="53">
        <f t="shared" si="81"/>
        <v>0.91214526334003976</v>
      </c>
      <c r="R58" s="25">
        <f>+VLOOKUP(A58,'[1]VGTT + REZAGOTT'!$A$8:$E$3310,5,0)-VLOOKUP($A58,$A$13:$M$71,13,0)</f>
        <v>0</v>
      </c>
      <c r="S58" s="25"/>
      <c r="AZ58" s="25" t="s">
        <v>170</v>
      </c>
    </row>
    <row r="59" spans="1:52" ht="51" x14ac:dyDescent="0.25">
      <c r="A59" s="40" t="s">
        <v>145</v>
      </c>
      <c r="B59" s="42" t="s">
        <v>146</v>
      </c>
      <c r="C59" s="64">
        <f>VLOOKUP($A59,'[2]Gts_Total (2)'!$A$4:$L$3041,9,0)</f>
        <v>235830779</v>
      </c>
      <c r="D59" s="64">
        <f>VLOOKUP($A59,'[2]Gts_Total (2)'!$A$4:$L$3041,6,0)</f>
        <v>28314456</v>
      </c>
      <c r="E59" s="64">
        <f t="shared" si="75"/>
        <v>264145235</v>
      </c>
      <c r="F59" s="64">
        <v>0</v>
      </c>
      <c r="G59" s="64">
        <f t="shared" si="76"/>
        <v>264145235</v>
      </c>
      <c r="H59" s="64">
        <f>VLOOKUP($A59,'[2]Gts_Total (2)'!$A$4:$L$3041,10,0)</f>
        <v>96253727.219999999</v>
      </c>
      <c r="I59" s="64">
        <f>VLOOKUP($A59,'[2]Gts_Total (2)'!$A$4:$L$3041,7,0)</f>
        <v>7831545.7800000003</v>
      </c>
      <c r="J59" s="64">
        <f t="shared" si="77"/>
        <v>104085273</v>
      </c>
      <c r="K59" s="64">
        <f>VLOOKUP($A59,'[2]Gts_Total (2)'!$A$4:$L$3041,4,0)</f>
        <v>0</v>
      </c>
      <c r="L59" s="64">
        <f t="shared" si="78"/>
        <v>104085273</v>
      </c>
      <c r="M59" s="64">
        <f t="shared" si="79"/>
        <v>368230508</v>
      </c>
      <c r="N59" s="64">
        <f>+VLOOKUP($A59,'[1]VGTT + REZAGOTT'!$A$8:$O$3310,11,0)</f>
        <v>346785241.22000003</v>
      </c>
      <c r="O59" s="64">
        <f>+VLOOKUP($A59,'[1]VGTT + REZAGOTT'!$A$8:$O$3310,15,0)</f>
        <v>346785241.22000003</v>
      </c>
      <c r="P59" s="53">
        <f t="shared" si="80"/>
        <v>0.94176129811601605</v>
      </c>
      <c r="Q59" s="53">
        <f t="shared" si="81"/>
        <v>0.94176129811601605</v>
      </c>
      <c r="R59" s="25">
        <f>+VLOOKUP(A59,'[1]VGTT + REZAGOTT'!$A$8:$E$3310,5,0)-VLOOKUP($A59,$A$13:$M$71,13,0)</f>
        <v>0</v>
      </c>
      <c r="S59" s="25"/>
      <c r="AZ59" s="25" t="s">
        <v>170</v>
      </c>
    </row>
    <row r="60" spans="1:52" ht="38.25" x14ac:dyDescent="0.25">
      <c r="A60" s="40" t="s">
        <v>147</v>
      </c>
      <c r="B60" s="42" t="s">
        <v>148</v>
      </c>
      <c r="C60" s="64">
        <f>VLOOKUP($A60,'[2]Gts_Total (2)'!$A$4:$L$3041,9,0)</f>
        <v>454150506.5</v>
      </c>
      <c r="D60" s="64">
        <f>VLOOKUP($A60,'[2]Gts_Total (2)'!$A$4:$L$3041,6,0)</f>
        <v>52385596.5</v>
      </c>
      <c r="E60" s="64">
        <f t="shared" si="75"/>
        <v>506536103</v>
      </c>
      <c r="F60" s="64">
        <f>+[1]VGREC10!$E$951</f>
        <v>2800000</v>
      </c>
      <c r="G60" s="64">
        <f t="shared" si="76"/>
        <v>509336103</v>
      </c>
      <c r="H60" s="64">
        <f>VLOOKUP($A60,'[2]Gts_Total (2)'!$A$4:$L$3041,10,0)</f>
        <v>0</v>
      </c>
      <c r="I60" s="64">
        <f>VLOOKUP($A60,'[2]Gts_Total (2)'!$A$4:$L$3041,7,0)</f>
        <v>0</v>
      </c>
      <c r="J60" s="64">
        <f t="shared" si="77"/>
        <v>0</v>
      </c>
      <c r="K60" s="64">
        <f>VLOOKUP($A60,'[2]Gts_Total (2)'!$A$4:$L$3041,4,0)</f>
        <v>0</v>
      </c>
      <c r="L60" s="64">
        <f t="shared" si="78"/>
        <v>0</v>
      </c>
      <c r="M60" s="64">
        <f t="shared" si="79"/>
        <v>509336103</v>
      </c>
      <c r="N60" s="64">
        <f>+VLOOKUP($A60,'[1]VGTT + REZAGOTT'!$A$8:$O$3310,11,0)</f>
        <v>499236759.5</v>
      </c>
      <c r="O60" s="64">
        <f>+VLOOKUP($A60,'[1]VGTT + REZAGOTT'!$A$8:$O$3310,15,0)</f>
        <v>499236759.5</v>
      </c>
      <c r="P60" s="53">
        <f t="shared" si="80"/>
        <v>0.98017155383151777</v>
      </c>
      <c r="Q60" s="53">
        <f t="shared" si="81"/>
        <v>0.98017155383151777</v>
      </c>
      <c r="R60" s="25">
        <f>+VLOOKUP(A60,'[1]VGTT + REZAGOTT'!$A$8:$E$3310,5,0)-VLOOKUP($A60,$A$13:$M$71,13,0)</f>
        <v>0</v>
      </c>
      <c r="S60" s="25"/>
      <c r="AZ60" s="25" t="s">
        <v>170</v>
      </c>
    </row>
    <row r="61" spans="1:52" ht="51" x14ac:dyDescent="0.25">
      <c r="A61" s="40" t="s">
        <v>172</v>
      </c>
      <c r="B61" s="42" t="s">
        <v>176</v>
      </c>
      <c r="C61" s="64">
        <f>VLOOKUP($A61,'[2]Gts_Total (2)'!$A$4:$L$3041,9,0)</f>
        <v>0</v>
      </c>
      <c r="D61" s="64">
        <f>VLOOKUP($A61,'[2]Gts_Total (2)'!$A$4:$L$3041,6,0)</f>
        <v>0</v>
      </c>
      <c r="E61" s="64">
        <f t="shared" si="75"/>
        <v>0</v>
      </c>
      <c r="F61" s="64">
        <f>+[1]VGREC10!$E$1147</f>
        <v>8680218198</v>
      </c>
      <c r="G61" s="64">
        <f t="shared" si="76"/>
        <v>8680218198</v>
      </c>
      <c r="H61" s="64">
        <f>VLOOKUP($A61,'[2]Gts_Total (2)'!$A$4:$L$3041,10,0)</f>
        <v>0</v>
      </c>
      <c r="I61" s="64">
        <f>VLOOKUP($A61,'[2]Gts_Total (2)'!$A$4:$L$3041,7,0)</f>
        <v>0</v>
      </c>
      <c r="J61" s="64">
        <f t="shared" si="77"/>
        <v>0</v>
      </c>
      <c r="K61" s="64">
        <f>+[1]VGREC20!$E$1136</f>
        <v>3296000000</v>
      </c>
      <c r="L61" s="64">
        <f t="shared" si="78"/>
        <v>3296000000</v>
      </c>
      <c r="M61" s="64">
        <f t="shared" si="79"/>
        <v>11976218198</v>
      </c>
      <c r="N61" s="64">
        <f>+VLOOKUP($A61,'[1]VGTT + REZAGOTT'!$A$8:$O$3310,11,0)</f>
        <v>6423571874.4799995</v>
      </c>
      <c r="O61" s="64">
        <f>+VLOOKUP($A61,'[1]VGTT + REZAGOTT'!$A$8:$O$3310,15,0)</f>
        <v>2528031173.1500001</v>
      </c>
      <c r="P61" s="53">
        <f t="shared" si="80"/>
        <v>0.53636062472147683</v>
      </c>
      <c r="Q61" s="53">
        <f t="shared" si="81"/>
        <v>0.21108760139091115</v>
      </c>
      <c r="R61" s="25">
        <f>+VLOOKUP(A61,'[1]VGTT + REZAGOTT'!$A$8:$E$3310,5,0)-VLOOKUP($A61,$A$13:$M$71,13,0)</f>
        <v>0</v>
      </c>
      <c r="S61" s="25"/>
      <c r="AZ61" s="25" t="s">
        <v>170</v>
      </c>
    </row>
    <row r="62" spans="1:52" ht="38.25" x14ac:dyDescent="0.25">
      <c r="A62" s="40" t="s">
        <v>173</v>
      </c>
      <c r="B62" s="42" t="s">
        <v>177</v>
      </c>
      <c r="C62" s="64">
        <f>VLOOKUP($A62,'[2]Gts_Total (2)'!$A$4:$L$3041,9,0)</f>
        <v>0</v>
      </c>
      <c r="D62" s="64">
        <f>VLOOKUP($A62,'[2]Gts_Total (2)'!$A$4:$L$3041,6,0)</f>
        <v>0</v>
      </c>
      <c r="E62" s="64">
        <f t="shared" si="75"/>
        <v>0</v>
      </c>
      <c r="F62" s="64">
        <f>+[1]VGREC10!$E$1763</f>
        <v>989890138</v>
      </c>
      <c r="G62" s="64">
        <f t="shared" si="76"/>
        <v>989890138</v>
      </c>
      <c r="H62" s="64">
        <f>VLOOKUP($A62,'[2]Gts_Total (2)'!$A$4:$L$3041,10,0)</f>
        <v>0</v>
      </c>
      <c r="I62" s="64">
        <f>VLOOKUP($A62,'[2]Gts_Total (2)'!$A$4:$L$3041,7,0)</f>
        <v>0</v>
      </c>
      <c r="J62" s="64">
        <f t="shared" si="77"/>
        <v>0</v>
      </c>
      <c r="K62" s="64">
        <f>+[1]VGREC20!$E$1606</f>
        <v>259879354</v>
      </c>
      <c r="L62" s="64">
        <f t="shared" si="78"/>
        <v>259879354</v>
      </c>
      <c r="M62" s="64">
        <f t="shared" si="79"/>
        <v>1249769492</v>
      </c>
      <c r="N62" s="64">
        <f>+VLOOKUP($A62,'[1]VGTT + REZAGOTT'!$A$8:$O$3310,11,0)</f>
        <v>675132934</v>
      </c>
      <c r="O62" s="64">
        <f>+VLOOKUP($A62,'[1]VGTT + REZAGOTT'!$A$8:$O$3310,15,0)</f>
        <v>234139398</v>
      </c>
      <c r="P62" s="53">
        <f t="shared" si="80"/>
        <v>0.54020596463719728</v>
      </c>
      <c r="Q62" s="53">
        <f t="shared" si="81"/>
        <v>0.18734606621362462</v>
      </c>
      <c r="R62" s="25">
        <f>+VLOOKUP(A62,'[1]VGTT + REZAGOTT'!$A$8:$E$3310,5,0)-VLOOKUP($A62,$A$13:$M$71,13,0)</f>
        <v>0</v>
      </c>
      <c r="S62" s="25"/>
      <c r="AZ62" s="25" t="s">
        <v>170</v>
      </c>
    </row>
    <row r="63" spans="1:52" ht="102" x14ac:dyDescent="0.25">
      <c r="A63" s="40" t="s">
        <v>174</v>
      </c>
      <c r="B63" s="42" t="s">
        <v>178</v>
      </c>
      <c r="C63" s="64">
        <f>VLOOKUP($A63,'[2]Gts_Total (2)'!$A$4:$L$3041,9,0)</f>
        <v>0</v>
      </c>
      <c r="D63" s="64">
        <f>VLOOKUP($A63,'[2]Gts_Total (2)'!$A$4:$L$3041,6,0)</f>
        <v>0</v>
      </c>
      <c r="E63" s="64">
        <f t="shared" ref="E63" si="82">+SUM(C63:D63)</f>
        <v>0</v>
      </c>
      <c r="F63" s="64">
        <f>+[1]VGREC10!$E$2218</f>
        <v>1215490340</v>
      </c>
      <c r="G63" s="64">
        <f t="shared" ref="G63" si="83">+F63+E63</f>
        <v>1215490340</v>
      </c>
      <c r="H63" s="64">
        <f>VLOOKUP($A63,'[2]Gts_Total (2)'!$A$4:$L$3041,10,0)</f>
        <v>0</v>
      </c>
      <c r="I63" s="64">
        <f>VLOOKUP($A63,'[2]Gts_Total (2)'!$A$4:$L$3041,7,0)</f>
        <v>0</v>
      </c>
      <c r="J63" s="64">
        <f t="shared" ref="J63" si="84">+SUM(H63:I63)</f>
        <v>0</v>
      </c>
      <c r="K63" s="64">
        <f>+[1]VGREC20!$E$1990</f>
        <v>553173557</v>
      </c>
      <c r="L63" s="64">
        <f t="shared" ref="L63" si="85">+K63+J63</f>
        <v>553173557</v>
      </c>
      <c r="M63" s="64">
        <f t="shared" ref="M63" si="86">+G63+L63</f>
        <v>1768663897</v>
      </c>
      <c r="N63" s="64">
        <f>+VLOOKUP($A63,'[1]VGTT + REZAGOTT'!$A$8:$O$3310,11,0)</f>
        <v>799627701</v>
      </c>
      <c r="O63" s="64">
        <f>+VLOOKUP($A63,'[1]VGTT + REZAGOTT'!$A$8:$O$3310,15,0)</f>
        <v>130521070</v>
      </c>
      <c r="P63" s="53">
        <f t="shared" ref="P63" si="87">+IFERROR((N63/M63),0)</f>
        <v>0.45210834141881057</v>
      </c>
      <c r="Q63" s="53">
        <f t="shared" ref="Q63" si="88">+IFERROR((O63/M63),0)</f>
        <v>7.3796423515733692E-2</v>
      </c>
      <c r="R63" s="25">
        <f>+VLOOKUP(A63,'[1]VGTT + REZAGOTT'!$A$8:$E$3310,5,0)-VLOOKUP($A63,$A$13:$M$71,13,0)</f>
        <v>0</v>
      </c>
      <c r="S63" s="25"/>
      <c r="AZ63" s="25" t="s">
        <v>170</v>
      </c>
    </row>
    <row r="64" spans="1:52" ht="38.25" x14ac:dyDescent="0.25">
      <c r="A64" s="40" t="s">
        <v>175</v>
      </c>
      <c r="B64" s="42" t="s">
        <v>179</v>
      </c>
      <c r="C64" s="64">
        <f>VLOOKUP($A64,'[2]Gts_Total (2)'!$A$4:$L$3041,9,0)</f>
        <v>0</v>
      </c>
      <c r="D64" s="64">
        <f>VLOOKUP($A64,'[2]Gts_Total (2)'!$A$4:$L$3041,6,0)</f>
        <v>0</v>
      </c>
      <c r="E64" s="64">
        <f t="shared" si="75"/>
        <v>0</v>
      </c>
      <c r="F64" s="64">
        <f>+[1]VGREC10!$E$2673</f>
        <v>226187438</v>
      </c>
      <c r="G64" s="64">
        <f t="shared" si="76"/>
        <v>226187438</v>
      </c>
      <c r="H64" s="64">
        <f>VLOOKUP($A64,'[2]Gts_Total (2)'!$A$4:$L$3041,10,0)</f>
        <v>0</v>
      </c>
      <c r="I64" s="64">
        <f>VLOOKUP($A64,'[2]Gts_Total (2)'!$A$4:$L$3041,7,0)</f>
        <v>0</v>
      </c>
      <c r="J64" s="64">
        <f t="shared" si="77"/>
        <v>0</v>
      </c>
      <c r="K64" s="64">
        <f>VLOOKUP($A64,'[2]Gts_Total (2)'!$A$4:$L$3041,4,0)</f>
        <v>0</v>
      </c>
      <c r="L64" s="64">
        <f t="shared" si="78"/>
        <v>0</v>
      </c>
      <c r="M64" s="64">
        <f t="shared" si="79"/>
        <v>226187438</v>
      </c>
      <c r="N64" s="64">
        <f>+VLOOKUP($A64,'[1]VGTT + REZAGOTT'!$A$8:$O$3310,11,0)</f>
        <v>174255000</v>
      </c>
      <c r="O64" s="64">
        <f>+VLOOKUP($A64,'[1]VGTT + REZAGOTT'!$A$8:$O$3310,15,0)</f>
        <v>56002000</v>
      </c>
      <c r="P64" s="53">
        <f t="shared" si="80"/>
        <v>0.77040087434033366</v>
      </c>
      <c r="Q64" s="53">
        <f t="shared" si="81"/>
        <v>0.24759111511754248</v>
      </c>
      <c r="R64" s="25">
        <f>+VLOOKUP(A64,'[1]VGTT + REZAGOTT'!$A$8:$E$3310,5,0)-VLOOKUP($A64,$A$13:$M$71,13,0)</f>
        <v>0</v>
      </c>
      <c r="S64" s="25"/>
      <c r="AZ64" s="25" t="s">
        <v>170</v>
      </c>
    </row>
    <row r="65" spans="1:52" ht="38.25" x14ac:dyDescent="0.25">
      <c r="A65" s="38" t="s">
        <v>131</v>
      </c>
      <c r="B65" s="43" t="s">
        <v>45</v>
      </c>
      <c r="C65" s="62">
        <f>+C66</f>
        <v>332497691.41000003</v>
      </c>
      <c r="D65" s="62">
        <f t="shared" ref="D65:O65" si="89">+D66</f>
        <v>52031674.5</v>
      </c>
      <c r="E65" s="62">
        <f t="shared" si="89"/>
        <v>384529365.91000003</v>
      </c>
      <c r="F65" s="62">
        <f t="shared" si="89"/>
        <v>3015470634.0900002</v>
      </c>
      <c r="G65" s="62">
        <f t="shared" si="89"/>
        <v>3400000000</v>
      </c>
      <c r="H65" s="62">
        <f t="shared" si="89"/>
        <v>0</v>
      </c>
      <c r="I65" s="62">
        <f t="shared" si="89"/>
        <v>0</v>
      </c>
      <c r="J65" s="62">
        <f t="shared" si="89"/>
        <v>0</v>
      </c>
      <c r="K65" s="62">
        <f t="shared" si="89"/>
        <v>0</v>
      </c>
      <c r="L65" s="62">
        <f t="shared" si="89"/>
        <v>0</v>
      </c>
      <c r="M65" s="62">
        <f t="shared" si="89"/>
        <v>3400000000</v>
      </c>
      <c r="N65" s="62">
        <f t="shared" si="89"/>
        <v>1896429596.9100001</v>
      </c>
      <c r="O65" s="62">
        <f t="shared" si="89"/>
        <v>716947087.90999997</v>
      </c>
      <c r="P65" s="51">
        <f t="shared" si="2"/>
        <v>0.55777341085588239</v>
      </c>
      <c r="Q65" s="51">
        <f t="shared" si="3"/>
        <v>0.21086679056176469</v>
      </c>
      <c r="S65" s="25"/>
    </row>
    <row r="66" spans="1:52" ht="38.25" x14ac:dyDescent="0.25">
      <c r="A66" s="39" t="s">
        <v>132</v>
      </c>
      <c r="B66" s="44" t="s">
        <v>45</v>
      </c>
      <c r="C66" s="63">
        <f>+SUM(C67:C68)</f>
        <v>332497691.41000003</v>
      </c>
      <c r="D66" s="63">
        <f>+SUM(D67:D68)</f>
        <v>52031674.5</v>
      </c>
      <c r="E66" s="63">
        <f>+SUM(E67:E68)</f>
        <v>384529365.91000003</v>
      </c>
      <c r="F66" s="63">
        <f>SUM(F67:F68)</f>
        <v>3015470634.0900002</v>
      </c>
      <c r="G66" s="63">
        <f>+SUM(G67:G68)</f>
        <v>3400000000</v>
      </c>
      <c r="H66" s="63">
        <f>+SUM(H67:H68)</f>
        <v>0</v>
      </c>
      <c r="I66" s="63">
        <f>+SUM(I67:I68)</f>
        <v>0</v>
      </c>
      <c r="J66" s="63">
        <f t="shared" ref="J66:O66" si="90">SUM(J67:J68)</f>
        <v>0</v>
      </c>
      <c r="K66" s="63">
        <f t="shared" si="90"/>
        <v>0</v>
      </c>
      <c r="L66" s="63">
        <f t="shared" si="90"/>
        <v>0</v>
      </c>
      <c r="M66" s="63">
        <f t="shared" si="90"/>
        <v>3400000000</v>
      </c>
      <c r="N66" s="63">
        <f t="shared" si="90"/>
        <v>1896429596.9100001</v>
      </c>
      <c r="O66" s="63">
        <f t="shared" si="90"/>
        <v>716947087.90999997</v>
      </c>
      <c r="P66" s="52">
        <f t="shared" si="2"/>
        <v>0.55777341085588239</v>
      </c>
      <c r="Q66" s="52">
        <f t="shared" si="3"/>
        <v>0.21086679056176469</v>
      </c>
      <c r="S66" s="25"/>
    </row>
    <row r="67" spans="1:52" ht="63.75" x14ac:dyDescent="0.25">
      <c r="A67" s="40" t="s">
        <v>149</v>
      </c>
      <c r="B67" s="42" t="s">
        <v>150</v>
      </c>
      <c r="C67" s="64">
        <f>VLOOKUP($A67,'[2]Gts_Total (2)'!$A$4:$L$3041,9,0)</f>
        <v>0</v>
      </c>
      <c r="D67" s="64">
        <f>VLOOKUP($A67,'[2]Gts_Total (2)'!$A$4:$L$3041,6,0)</f>
        <v>912333</v>
      </c>
      <c r="E67" s="64">
        <f>+SUM(C67:D67)</f>
        <v>912333</v>
      </c>
      <c r="F67" s="64">
        <f>+[1]VGREC10!$E$3129</f>
        <v>399087667</v>
      </c>
      <c r="G67" s="64">
        <f>+F67+E67</f>
        <v>400000000</v>
      </c>
      <c r="H67" s="64">
        <f>VLOOKUP($A67,'[2]Gts_Total (2)'!$A$4:$L$3041,10,0)</f>
        <v>0</v>
      </c>
      <c r="I67" s="64">
        <f>VLOOKUP($A67,'[2]Gts_Total (2)'!$A$4:$L$3041,7,0)</f>
        <v>0</v>
      </c>
      <c r="J67" s="64">
        <f>+SUM(H67:I67)</f>
        <v>0</v>
      </c>
      <c r="K67" s="64">
        <f>VLOOKUP($A67,'[2]Gts_Total (2)'!$A$4:$L$3041,4,0)</f>
        <v>0</v>
      </c>
      <c r="L67" s="64">
        <f>+K67+J67</f>
        <v>0</v>
      </c>
      <c r="M67" s="64">
        <f>+G67+L67</f>
        <v>400000000</v>
      </c>
      <c r="N67" s="64">
        <f>+VLOOKUP($A67,'[1]VGTT + REZAGOTT'!$A$8:$O$3310,11,0)</f>
        <v>131782333</v>
      </c>
      <c r="O67" s="64">
        <f>+VLOOKUP($A67,'[1]VGTT + REZAGOTT'!$A$8:$O$3310,15,0)</f>
        <v>39782333</v>
      </c>
      <c r="P67" s="53">
        <f t="shared" ref="P67" si="91">+IFERROR((N67/M67),0)</f>
        <v>0.32945583249999999</v>
      </c>
      <c r="Q67" s="53">
        <f t="shared" ref="Q67" si="92">+IFERROR((O67/M67),0)</f>
        <v>9.9455832499999994E-2</v>
      </c>
      <c r="R67" s="25">
        <f>+VLOOKUP(A67,'[1]VGTT + REZAGOTT'!$A$8:$E$3310,5,0)-VLOOKUP($A67,$A$13:$M$71,13,0)</f>
        <v>0</v>
      </c>
      <c r="S67" s="25"/>
      <c r="AZ67" s="25" t="s">
        <v>170</v>
      </c>
    </row>
    <row r="68" spans="1:52" ht="38.25" x14ac:dyDescent="0.25">
      <c r="A68" s="40" t="s">
        <v>151</v>
      </c>
      <c r="B68" s="33" t="s">
        <v>152</v>
      </c>
      <c r="C68" s="64">
        <f>VLOOKUP($A68,'[2]Gts_Total (2)'!$A$4:$L$3041,9,0)</f>
        <v>332497691.41000003</v>
      </c>
      <c r="D68" s="64">
        <f>VLOOKUP($A68,'[2]Gts_Total (2)'!$A$4:$L$3041,6,0)</f>
        <v>51119341.5</v>
      </c>
      <c r="E68" s="64">
        <f>+SUM(C68:D68)</f>
        <v>383617032.91000003</v>
      </c>
      <c r="F68" s="64">
        <f>+[1]VGREC10!$E$3176</f>
        <v>2616382967.0900002</v>
      </c>
      <c r="G68" s="64">
        <f>+F68+E68</f>
        <v>3000000000</v>
      </c>
      <c r="H68" s="64">
        <f>VLOOKUP($A68,'[2]Gts_Total (2)'!$A$4:$L$3041,10,0)</f>
        <v>0</v>
      </c>
      <c r="I68" s="64">
        <f>VLOOKUP($A68,'[2]Gts_Total (2)'!$A$4:$L$3041,7,0)</f>
        <v>0</v>
      </c>
      <c r="J68" s="64">
        <f>+SUM(H68:I68)</f>
        <v>0</v>
      </c>
      <c r="K68" s="64">
        <f>VLOOKUP($A68,'[2]Gts_Total (2)'!$A$4:$L$3041,4,0)</f>
        <v>0</v>
      </c>
      <c r="L68" s="64">
        <f>+K68+J68</f>
        <v>0</v>
      </c>
      <c r="M68" s="64">
        <f>+G68+L68</f>
        <v>3000000000</v>
      </c>
      <c r="N68" s="64">
        <f>+VLOOKUP($A68,'[1]VGTT + REZAGOTT'!$A$8:$O$3310,11,0)</f>
        <v>1764647263.9100001</v>
      </c>
      <c r="O68" s="64">
        <f>+VLOOKUP($A68,'[1]VGTT + REZAGOTT'!$A$8:$O$3310,15,0)</f>
        <v>677164754.90999997</v>
      </c>
      <c r="P68" s="53">
        <f t="shared" si="2"/>
        <v>0.58821575463666664</v>
      </c>
      <c r="Q68" s="53">
        <f t="shared" si="3"/>
        <v>0.22572158497</v>
      </c>
      <c r="R68" s="25">
        <f>+VLOOKUP(A68,'[1]VGTT + REZAGOTT'!$A$8:$E$3310,5,0)-VLOOKUP($A68,$A$13:$M$71,13,0)</f>
        <v>0</v>
      </c>
      <c r="S68" s="25"/>
      <c r="AZ68" s="25" t="s">
        <v>170</v>
      </c>
    </row>
    <row r="69" spans="1:52" ht="12.75" x14ac:dyDescent="0.25">
      <c r="A69" s="26"/>
      <c r="B69" s="27" t="s">
        <v>46</v>
      </c>
      <c r="C69" s="61">
        <f>+C10+C38+C53</f>
        <v>3452968969.5799999</v>
      </c>
      <c r="D69" s="61">
        <f t="shared" ref="D69:N69" si="93">+D10+D38+D53</f>
        <v>1160854131.95</v>
      </c>
      <c r="E69" s="61">
        <f t="shared" si="93"/>
        <v>4613823101.5299997</v>
      </c>
      <c r="F69" s="61">
        <f t="shared" si="93"/>
        <v>37158921921.470001</v>
      </c>
      <c r="G69" s="61">
        <f t="shared" si="93"/>
        <v>41772745023</v>
      </c>
      <c r="H69" s="61">
        <f t="shared" si="93"/>
        <v>2180110268.1000004</v>
      </c>
      <c r="I69" s="61">
        <f t="shared" si="93"/>
        <v>692769473.11000001</v>
      </c>
      <c r="J69" s="61">
        <f t="shared" si="93"/>
        <v>2872879741.21</v>
      </c>
      <c r="K69" s="61">
        <f t="shared" si="93"/>
        <v>10704675722.790001</v>
      </c>
      <c r="L69" s="61">
        <f t="shared" si="93"/>
        <v>13577555464</v>
      </c>
      <c r="M69" s="61">
        <f t="shared" si="93"/>
        <v>55350300487</v>
      </c>
      <c r="N69" s="61">
        <f t="shared" si="93"/>
        <v>31727506866.349998</v>
      </c>
      <c r="O69" s="61">
        <f>+O10+O38+O53</f>
        <v>21275135853.339996</v>
      </c>
      <c r="P69" s="50">
        <f t="shared" si="2"/>
        <v>0.5732129109904609</v>
      </c>
      <c r="Q69" s="50">
        <f t="shared" si="3"/>
        <v>0.38437254479470873</v>
      </c>
      <c r="S69" s="25"/>
    </row>
    <row r="70" spans="1:52" ht="12.75" x14ac:dyDescent="0.25">
      <c r="A70" s="26" t="s">
        <v>171</v>
      </c>
      <c r="B70" s="27" t="s">
        <v>47</v>
      </c>
      <c r="C70" s="61">
        <f t="shared" ref="C70:O70" si="94">+C71</f>
        <v>0</v>
      </c>
      <c r="D70" s="61">
        <f t="shared" si="94"/>
        <v>0</v>
      </c>
      <c r="E70" s="61">
        <f t="shared" si="94"/>
        <v>0</v>
      </c>
      <c r="F70" s="61">
        <f t="shared" si="94"/>
        <v>0</v>
      </c>
      <c r="G70" s="61">
        <f t="shared" si="94"/>
        <v>0</v>
      </c>
      <c r="H70" s="61">
        <f t="shared" si="94"/>
        <v>0</v>
      </c>
      <c r="I70" s="61">
        <f t="shared" si="94"/>
        <v>0</v>
      </c>
      <c r="J70" s="61">
        <f t="shared" si="94"/>
        <v>0</v>
      </c>
      <c r="K70" s="61">
        <f t="shared" si="94"/>
        <v>469234409</v>
      </c>
      <c r="L70" s="61">
        <f t="shared" si="94"/>
        <v>469234409</v>
      </c>
      <c r="M70" s="61">
        <f t="shared" si="94"/>
        <v>469234409</v>
      </c>
      <c r="N70" s="61">
        <f t="shared" si="94"/>
        <v>0</v>
      </c>
      <c r="O70" s="61">
        <f t="shared" si="94"/>
        <v>0</v>
      </c>
      <c r="P70" s="50">
        <f t="shared" ref="P70" si="95">+IFERROR((N70/M70),0)</f>
        <v>0</v>
      </c>
      <c r="Q70" s="50">
        <f t="shared" ref="Q70" si="96">+IFERROR((O70/M70),0)</f>
        <v>0</v>
      </c>
      <c r="S70" s="25"/>
      <c r="AZ70" s="25" t="s">
        <v>170</v>
      </c>
    </row>
    <row r="71" spans="1:52" ht="12.75" x14ac:dyDescent="0.25">
      <c r="A71" s="26" t="s">
        <v>183</v>
      </c>
      <c r="B71" s="27" t="s">
        <v>47</v>
      </c>
      <c r="C71" s="61">
        <f>IFERROR(VLOOKUP($A71,'[2]Gts_Total (2)'!$A$4:$L$3041,9,0),0)</f>
        <v>0</v>
      </c>
      <c r="D71" s="61">
        <f>IFERROR(VLOOKUP($A71,'[2]Gts_Total (2)'!$A$4:$L$3041,6,0),0)</f>
        <v>0</v>
      </c>
      <c r="E71" s="61">
        <f>+SUM(C71:D71)</f>
        <v>0</v>
      </c>
      <c r="F71" s="61">
        <f>IFERROR(VLOOKUP($A71,'[2]Gts_Total (2)'!$A$4:$L$3041,3,0),0)</f>
        <v>0</v>
      </c>
      <c r="G71" s="61">
        <f>+F71+E71</f>
        <v>0</v>
      </c>
      <c r="H71" s="61">
        <f>IFERROR(VLOOKUP($A71,'[2]Gts_Total (2)'!$A$4:$L$3041,10,0),0)</f>
        <v>0</v>
      </c>
      <c r="I71" s="61">
        <f>IFERROR(VLOOKUP($A71,'[2]Gts_Total (2)'!$A$4:$L$3041,7,0),0)</f>
        <v>0</v>
      </c>
      <c r="J71" s="61">
        <f>+SUM(H71:I71)</f>
        <v>0</v>
      </c>
      <c r="K71" s="61">
        <f>+[1]VGREC20!$E$3061</f>
        <v>469234409</v>
      </c>
      <c r="L71" s="61">
        <f>+K71+J71</f>
        <v>469234409</v>
      </c>
      <c r="M71" s="61">
        <f>+L71+G71</f>
        <v>469234409</v>
      </c>
      <c r="N71" s="61">
        <f>IFERROR(VLOOKUP(A71,'[3]TTVIG+REZAGO2023'!$A$5:$I$931,9,0),0)</f>
        <v>0</v>
      </c>
      <c r="O71" s="61">
        <f>IFERROR(VLOOKUP(A71,'[3]TTVIG+REZAGO2023'!$A$5:$M$931,13,0),0)</f>
        <v>0</v>
      </c>
      <c r="P71" s="50">
        <f t="shared" si="2"/>
        <v>0</v>
      </c>
      <c r="Q71" s="50">
        <f t="shared" si="3"/>
        <v>0</v>
      </c>
      <c r="R71" s="25" t="e">
        <f>+VLOOKUP(A71,'[1]VGTT + REZAGOTT'!$A$8:$E$3310,5,0)-VLOOKUP($A71,$A$13:$M$71,13,0)</f>
        <v>#N/A</v>
      </c>
      <c r="S71" s="25"/>
      <c r="AZ71" s="25" t="s">
        <v>170</v>
      </c>
    </row>
    <row r="72" spans="1:52" ht="12.75" x14ac:dyDescent="0.25">
      <c r="A72" s="26"/>
      <c r="B72" s="27" t="s">
        <v>103</v>
      </c>
      <c r="C72" s="61">
        <f t="shared" ref="C72:N72" si="97">+C69+C71</f>
        <v>3452968969.5799999</v>
      </c>
      <c r="D72" s="61">
        <f t="shared" si="97"/>
        <v>1160854131.95</v>
      </c>
      <c r="E72" s="61">
        <f>+E69+E71</f>
        <v>4613823101.5299997</v>
      </c>
      <c r="F72" s="61">
        <f t="shared" si="97"/>
        <v>37158921921.470001</v>
      </c>
      <c r="G72" s="61">
        <f t="shared" si="97"/>
        <v>41772745023</v>
      </c>
      <c r="H72" s="61">
        <f t="shared" si="97"/>
        <v>2180110268.1000004</v>
      </c>
      <c r="I72" s="61">
        <f t="shared" si="97"/>
        <v>692769473.11000001</v>
      </c>
      <c r="J72" s="61">
        <f t="shared" si="97"/>
        <v>2872879741.21</v>
      </c>
      <c r="K72" s="61">
        <f t="shared" si="97"/>
        <v>11173910131.790001</v>
      </c>
      <c r="L72" s="61">
        <f t="shared" si="97"/>
        <v>14046789873</v>
      </c>
      <c r="M72" s="61">
        <f t="shared" si="97"/>
        <v>55819534896</v>
      </c>
      <c r="N72" s="61">
        <f t="shared" si="97"/>
        <v>31727506866.349998</v>
      </c>
      <c r="O72" s="61">
        <f>+O69+O71</f>
        <v>21275135853.339996</v>
      </c>
      <c r="P72" s="50">
        <f t="shared" si="2"/>
        <v>0.56839432513121091</v>
      </c>
      <c r="Q72" s="50">
        <f>+IFERROR((O72/M72),0)</f>
        <v>0.38114140314817568</v>
      </c>
      <c r="S72" s="25"/>
    </row>
    <row r="73" spans="1:52" ht="12.75" x14ac:dyDescent="0.25">
      <c r="J73" s="57">
        <f>+J72+E72</f>
        <v>7486702842.7399998</v>
      </c>
      <c r="S73" s="25"/>
    </row>
  </sheetData>
  <autoFilter ref="A7:A75" xr:uid="{00000000-0009-0000-0000-000001000000}"/>
  <mergeCells count="10">
    <mergeCell ref="N7:N9"/>
    <mergeCell ref="O7:O9"/>
    <mergeCell ref="P7:P9"/>
    <mergeCell ref="Q7:Q9"/>
    <mergeCell ref="A7:A9"/>
    <mergeCell ref="B7:B9"/>
    <mergeCell ref="C7:L7"/>
    <mergeCell ref="M7:M9"/>
    <mergeCell ref="C8:G8"/>
    <mergeCell ref="H8:L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AD-40B8-4F98-9D24-4E932FB19049}">
  <dimension ref="A3:AZ36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4" sqref="F14"/>
    </sheetView>
  </sheetViews>
  <sheetFormatPr baseColWidth="10" defaultRowHeight="13.5" x14ac:dyDescent="0.25"/>
  <cols>
    <col min="1" max="1" width="14.5703125" style="25" bestFit="1" customWidth="1"/>
    <col min="2" max="2" width="31.85546875" style="25" customWidth="1"/>
    <col min="3" max="3" width="16.85546875" style="57" hidden="1" customWidth="1"/>
    <col min="4" max="4" width="20.140625" style="57" hidden="1" customWidth="1"/>
    <col min="5" max="5" width="12" style="57" customWidth="1"/>
    <col min="6" max="6" width="14.7109375" style="57" customWidth="1"/>
    <col min="7" max="7" width="14.140625" style="57" customWidth="1"/>
    <col min="8" max="9" width="18.140625" style="57" hidden="1" customWidth="1"/>
    <col min="10" max="10" width="13.7109375" style="57" customWidth="1"/>
    <col min="11" max="11" width="14.140625" style="57" customWidth="1"/>
    <col min="12" max="12" width="15.140625" style="57" customWidth="1"/>
    <col min="13" max="13" width="15.5703125" style="57" customWidth="1"/>
    <col min="14" max="15" width="0" style="59" hidden="1" customWidth="1"/>
    <col min="16" max="17" width="0" style="25" hidden="1" customWidth="1"/>
    <col min="18" max="18" width="11.42578125" style="25"/>
    <col min="20" max="16384" width="11.42578125" style="25"/>
  </cols>
  <sheetData>
    <row r="3" spans="1:18" x14ac:dyDescent="0.25">
      <c r="G3" s="58" t="s">
        <v>161</v>
      </c>
    </row>
    <row r="6" spans="1:18" x14ac:dyDescent="0.25">
      <c r="M6" s="66"/>
      <c r="Q6" s="45" t="s">
        <v>159</v>
      </c>
    </row>
    <row r="7" spans="1:18" ht="12.75" customHeight="1" x14ac:dyDescent="0.25">
      <c r="A7" s="101" t="s">
        <v>0</v>
      </c>
      <c r="B7" s="102" t="s">
        <v>96</v>
      </c>
      <c r="C7" s="103" t="s">
        <v>160</v>
      </c>
      <c r="D7" s="103"/>
      <c r="E7" s="103"/>
      <c r="F7" s="103"/>
      <c r="G7" s="103"/>
      <c r="H7" s="103"/>
      <c r="I7" s="103"/>
      <c r="J7" s="103"/>
      <c r="K7" s="103"/>
      <c r="L7" s="103"/>
      <c r="M7" s="104" t="s">
        <v>169</v>
      </c>
      <c r="N7" s="105" t="s">
        <v>134</v>
      </c>
      <c r="O7" s="108" t="s">
        <v>135</v>
      </c>
      <c r="P7" s="97" t="s">
        <v>136</v>
      </c>
      <c r="Q7" s="97" t="s">
        <v>137</v>
      </c>
    </row>
    <row r="8" spans="1:18" ht="13.5" customHeight="1" x14ac:dyDescent="0.25">
      <c r="A8" s="101"/>
      <c r="B8" s="102"/>
      <c r="C8" s="100" t="s">
        <v>153</v>
      </c>
      <c r="D8" s="100"/>
      <c r="E8" s="100"/>
      <c r="F8" s="100"/>
      <c r="G8" s="100"/>
      <c r="H8" s="100" t="s">
        <v>49</v>
      </c>
      <c r="I8" s="100"/>
      <c r="J8" s="100"/>
      <c r="K8" s="100"/>
      <c r="L8" s="100"/>
      <c r="M8" s="104"/>
      <c r="N8" s="106"/>
      <c r="O8" s="109"/>
      <c r="P8" s="98"/>
      <c r="Q8" s="98"/>
    </row>
    <row r="9" spans="1:18" ht="38.25" x14ac:dyDescent="0.25">
      <c r="A9" s="101"/>
      <c r="B9" s="102"/>
      <c r="C9" s="74" t="s">
        <v>166</v>
      </c>
      <c r="D9" s="74" t="s">
        <v>167</v>
      </c>
      <c r="E9" s="74" t="s">
        <v>186</v>
      </c>
      <c r="F9" s="74" t="s">
        <v>48</v>
      </c>
      <c r="G9" s="74" t="s">
        <v>187</v>
      </c>
      <c r="H9" s="74" t="s">
        <v>165</v>
      </c>
      <c r="I9" s="74" t="s">
        <v>168</v>
      </c>
      <c r="J9" s="74" t="s">
        <v>184</v>
      </c>
      <c r="K9" s="74" t="s">
        <v>185</v>
      </c>
      <c r="L9" s="74" t="s">
        <v>188</v>
      </c>
      <c r="M9" s="104"/>
      <c r="N9" s="107"/>
      <c r="O9" s="110"/>
      <c r="P9" s="99"/>
      <c r="Q9" s="99"/>
    </row>
    <row r="10" spans="1:18" x14ac:dyDescent="0.25">
      <c r="A10" s="75" t="s">
        <v>1</v>
      </c>
      <c r="B10" s="76" t="s">
        <v>97</v>
      </c>
      <c r="C10" s="77">
        <v>255355502.75999999</v>
      </c>
      <c r="D10" s="77">
        <v>292398998.26999998</v>
      </c>
      <c r="E10" s=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</v>
      </c>
      <c r="J10" s="77">
        <v>7672987</v>
      </c>
      <c r="K10" s="77">
        <v>2738065864</v>
      </c>
      <c r="L10" s="77">
        <v>2745738851</v>
      </c>
      <c r="M10" s="77">
        <v>21245738851</v>
      </c>
      <c r="N10" s="70">
        <v>0</v>
      </c>
      <c r="O10" s="61">
        <v>0</v>
      </c>
      <c r="P10" s="50">
        <v>0</v>
      </c>
      <c r="Q10" s="50">
        <v>0</v>
      </c>
    </row>
    <row r="11" spans="1:18" x14ac:dyDescent="0.25">
      <c r="A11" s="71" t="s">
        <v>85</v>
      </c>
      <c r="B11" s="72" t="s">
        <v>2</v>
      </c>
      <c r="C11" s="73">
        <v>0</v>
      </c>
      <c r="D11" s="73">
        <v>11995315</v>
      </c>
      <c r="E11" s="73">
        <v>11995315</v>
      </c>
      <c r="F11" s="73">
        <v>12807989018</v>
      </c>
      <c r="G11" s="73">
        <v>12819984333</v>
      </c>
      <c r="H11" s="73">
        <v>0</v>
      </c>
      <c r="I11" s="73">
        <v>1591526</v>
      </c>
      <c r="J11" s="73">
        <v>1591526</v>
      </c>
      <c r="K11" s="73">
        <v>2732147325</v>
      </c>
      <c r="L11" s="73">
        <v>2733738851</v>
      </c>
      <c r="M11" s="73">
        <v>15553723184</v>
      </c>
      <c r="N11" s="62">
        <v>0</v>
      </c>
      <c r="O11" s="62">
        <v>0</v>
      </c>
      <c r="P11" s="51">
        <v>0</v>
      </c>
      <c r="Q11" s="51">
        <v>0</v>
      </c>
      <c r="R11" s="68"/>
    </row>
    <row r="12" spans="1:18" x14ac:dyDescent="0.25">
      <c r="A12" s="55" t="s">
        <v>90</v>
      </c>
      <c r="B12" s="56" t="s">
        <v>7</v>
      </c>
      <c r="C12" s="69">
        <v>255355502.75999999</v>
      </c>
      <c r="D12" s="69">
        <v>218851069.26999998</v>
      </c>
      <c r="E12" s="69">
        <v>474206572.02999997</v>
      </c>
      <c r="F12" s="69">
        <v>4213599406.9700003</v>
      </c>
      <c r="G12" s="69">
        <v>4687805979</v>
      </c>
      <c r="H12" s="69">
        <v>0</v>
      </c>
      <c r="I12" s="69">
        <v>6081461</v>
      </c>
      <c r="J12" s="69">
        <v>6081461</v>
      </c>
      <c r="K12" s="69">
        <v>5918539</v>
      </c>
      <c r="L12" s="69">
        <v>12000000</v>
      </c>
      <c r="M12" s="69">
        <v>4699805979</v>
      </c>
      <c r="N12" s="62">
        <v>0</v>
      </c>
      <c r="O12" s="62">
        <v>0</v>
      </c>
      <c r="P12" s="51">
        <v>0</v>
      </c>
      <c r="Q12" s="51">
        <v>0</v>
      </c>
    </row>
    <row r="13" spans="1:18" x14ac:dyDescent="0.25">
      <c r="A13" s="55" t="s">
        <v>112</v>
      </c>
      <c r="B13" s="56" t="s">
        <v>32</v>
      </c>
      <c r="C13" s="69">
        <v>0</v>
      </c>
      <c r="D13" s="69">
        <v>61552614</v>
      </c>
      <c r="E13" s="69">
        <v>61552614</v>
      </c>
      <c r="F13" s="69">
        <v>438923086</v>
      </c>
      <c r="G13" s="69">
        <v>500475700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500475700</v>
      </c>
      <c r="N13" s="62">
        <v>0</v>
      </c>
      <c r="O13" s="62">
        <v>0</v>
      </c>
      <c r="P13" s="51">
        <v>0</v>
      </c>
      <c r="Q13" s="51">
        <v>0</v>
      </c>
    </row>
    <row r="14" spans="1:18" ht="25.5" x14ac:dyDescent="0.25">
      <c r="A14" s="55" t="s">
        <v>115</v>
      </c>
      <c r="B14" s="56" t="s">
        <v>34</v>
      </c>
      <c r="C14" s="69">
        <v>0</v>
      </c>
      <c r="D14" s="69">
        <v>0</v>
      </c>
      <c r="E14" s="69">
        <v>0</v>
      </c>
      <c r="F14" s="69">
        <v>491733988</v>
      </c>
      <c r="G14" s="69">
        <v>491733988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491733988</v>
      </c>
      <c r="N14" s="62">
        <v>0</v>
      </c>
      <c r="O14" s="62">
        <v>0</v>
      </c>
      <c r="P14" s="51">
        <v>0</v>
      </c>
      <c r="Q14" s="51">
        <v>0</v>
      </c>
    </row>
    <row r="15" spans="1:18" x14ac:dyDescent="0.25">
      <c r="A15" s="30" t="s">
        <v>99</v>
      </c>
      <c r="B15" s="31" t="s">
        <v>100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943562359.88000011</v>
      </c>
      <c r="I15" s="63">
        <v>475904995.33000004</v>
      </c>
      <c r="J15" s="63">
        <v>1419467355.21</v>
      </c>
      <c r="K15" s="63">
        <v>3846847147.79</v>
      </c>
      <c r="L15" s="63">
        <v>5266314503</v>
      </c>
      <c r="M15" s="63">
        <v>5266314503</v>
      </c>
      <c r="N15" s="61">
        <v>0</v>
      </c>
      <c r="O15" s="61">
        <v>0</v>
      </c>
      <c r="P15" s="50">
        <v>0</v>
      </c>
      <c r="Q15" s="50">
        <v>0</v>
      </c>
    </row>
    <row r="16" spans="1:18" ht="25.5" x14ac:dyDescent="0.25">
      <c r="A16" s="30" t="s">
        <v>118</v>
      </c>
      <c r="B16" s="31" t="s">
        <v>37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943562359.88000011</v>
      </c>
      <c r="I16" s="63">
        <v>475904995.33000004</v>
      </c>
      <c r="J16" s="63">
        <v>1419467355.21</v>
      </c>
      <c r="K16" s="63">
        <v>3846847147.79</v>
      </c>
      <c r="L16" s="63">
        <v>5266314503</v>
      </c>
      <c r="M16" s="63">
        <v>5266314503</v>
      </c>
      <c r="N16" s="62">
        <v>0</v>
      </c>
      <c r="O16" s="62">
        <v>0</v>
      </c>
      <c r="P16" s="51">
        <v>0</v>
      </c>
      <c r="Q16" s="51">
        <v>0</v>
      </c>
    </row>
    <row r="17" spans="1:52" ht="25.5" x14ac:dyDescent="0.25">
      <c r="A17" s="30" t="s">
        <v>119</v>
      </c>
      <c r="B17" s="31" t="s">
        <v>37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943562359.88000011</v>
      </c>
      <c r="I17" s="63">
        <v>475904995.33000004</v>
      </c>
      <c r="J17" s="63">
        <v>1419467355.21</v>
      </c>
      <c r="K17" s="63">
        <v>3846847147.79</v>
      </c>
      <c r="L17" s="63">
        <v>5266314503</v>
      </c>
      <c r="M17" s="63">
        <v>5266314503</v>
      </c>
      <c r="N17" s="63">
        <v>0</v>
      </c>
      <c r="O17" s="63">
        <v>0</v>
      </c>
      <c r="P17" s="52">
        <v>0</v>
      </c>
      <c r="Q17" s="52">
        <v>0</v>
      </c>
    </row>
    <row r="18" spans="1:52" x14ac:dyDescent="0.25">
      <c r="A18" s="55" t="s">
        <v>120</v>
      </c>
      <c r="B18" s="56" t="s">
        <v>93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911315415.18000007</v>
      </c>
      <c r="I18" s="69">
        <v>392755393.97000003</v>
      </c>
      <c r="J18" s="69">
        <v>1304070809.1500001</v>
      </c>
      <c r="K18" s="69">
        <v>2593665701.8499999</v>
      </c>
      <c r="L18" s="69">
        <v>3897736511</v>
      </c>
      <c r="M18" s="69">
        <v>3897736511</v>
      </c>
      <c r="N18" s="65">
        <v>0</v>
      </c>
      <c r="O18" s="65">
        <v>0</v>
      </c>
      <c r="P18" s="54">
        <v>0</v>
      </c>
      <c r="Q18" s="54">
        <v>0</v>
      </c>
    </row>
    <row r="19" spans="1:52" ht="12.75" x14ac:dyDescent="0.25">
      <c r="A19" s="55" t="s">
        <v>124</v>
      </c>
      <c r="B19" s="56" t="s">
        <v>98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32246944.699999999</v>
      </c>
      <c r="I19" s="69">
        <v>83149601.359999999</v>
      </c>
      <c r="J19" s="69">
        <v>115396546.06</v>
      </c>
      <c r="K19" s="69">
        <v>1253181445.9400001</v>
      </c>
      <c r="L19" s="69">
        <v>1368577992</v>
      </c>
      <c r="M19" s="69">
        <v>1368577992</v>
      </c>
      <c r="N19" s="65">
        <v>0</v>
      </c>
      <c r="O19" s="65">
        <v>0</v>
      </c>
      <c r="P19" s="54">
        <v>0</v>
      </c>
      <c r="Q19" s="54">
        <v>0</v>
      </c>
      <c r="S19" s="25"/>
    </row>
    <row r="20" spans="1:52" ht="12.75" x14ac:dyDescent="0.25">
      <c r="A20" s="39" t="s">
        <v>101</v>
      </c>
      <c r="B20" s="31" t="s">
        <v>42</v>
      </c>
      <c r="C20" s="63">
        <v>3197613466.8199997</v>
      </c>
      <c r="D20" s="63">
        <v>868455133.68000007</v>
      </c>
      <c r="E20" s="63">
        <v>4066068600.5</v>
      </c>
      <c r="F20" s="63">
        <v>19206676422.5</v>
      </c>
      <c r="G20" s="63">
        <v>23272745023</v>
      </c>
      <c r="H20" s="63">
        <v>1236547908.22</v>
      </c>
      <c r="I20" s="63">
        <v>209191490.78</v>
      </c>
      <c r="J20" s="63">
        <v>1445739399</v>
      </c>
      <c r="K20" s="63">
        <v>4119762711</v>
      </c>
      <c r="L20" s="63">
        <v>5565502110</v>
      </c>
      <c r="M20" s="63">
        <v>28838247133</v>
      </c>
      <c r="N20" s="61">
        <v>0</v>
      </c>
      <c r="O20" s="61">
        <v>0</v>
      </c>
      <c r="P20" s="50">
        <v>0</v>
      </c>
      <c r="Q20" s="50">
        <v>0</v>
      </c>
      <c r="S20" s="25"/>
    </row>
    <row r="21" spans="1:52" ht="51" x14ac:dyDescent="0.25">
      <c r="A21" s="40" t="s">
        <v>140</v>
      </c>
      <c r="B21" s="41" t="s">
        <v>44</v>
      </c>
      <c r="C21" s="64">
        <v>373111751.90999997</v>
      </c>
      <c r="D21" s="64">
        <v>187104920.68000001</v>
      </c>
      <c r="E21" s="64">
        <v>560216672.58999991</v>
      </c>
      <c r="F21" s="64">
        <v>4909126327.4099998</v>
      </c>
      <c r="G21" s="64">
        <v>5469343000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5469343000</v>
      </c>
      <c r="N21" s="64"/>
      <c r="O21" s="64"/>
      <c r="P21" s="53">
        <v>0</v>
      </c>
      <c r="Q21" s="53">
        <v>0</v>
      </c>
      <c r="S21" s="25"/>
      <c r="AZ21" s="25" t="s">
        <v>170</v>
      </c>
    </row>
    <row r="22" spans="1:52" ht="51" x14ac:dyDescent="0.25">
      <c r="A22" s="40" t="s">
        <v>141</v>
      </c>
      <c r="B22" s="42" t="s">
        <v>142</v>
      </c>
      <c r="C22" s="64">
        <v>49084547</v>
      </c>
      <c r="D22" s="64">
        <v>24728015</v>
      </c>
      <c r="E22" s="64">
        <v>73812562</v>
      </c>
      <c r="F22" s="64">
        <v>0</v>
      </c>
      <c r="G22" s="64">
        <v>73812562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73812562</v>
      </c>
      <c r="N22" s="64"/>
      <c r="O22" s="64"/>
      <c r="P22" s="53">
        <v>0</v>
      </c>
      <c r="Q22" s="53">
        <v>0</v>
      </c>
      <c r="S22" s="25"/>
      <c r="AZ22" s="25" t="s">
        <v>170</v>
      </c>
    </row>
    <row r="23" spans="1:52" ht="63.75" x14ac:dyDescent="0.25">
      <c r="A23" s="40" t="s">
        <v>143</v>
      </c>
      <c r="B23" s="42" t="s">
        <v>144</v>
      </c>
      <c r="C23" s="64">
        <v>1752938191</v>
      </c>
      <c r="D23" s="64">
        <v>523890471</v>
      </c>
      <c r="E23" s="64">
        <v>2276828662</v>
      </c>
      <c r="F23" s="64">
        <v>167493347</v>
      </c>
      <c r="G23" s="64">
        <v>2444322009</v>
      </c>
      <c r="H23" s="64">
        <v>1140294181</v>
      </c>
      <c r="I23" s="64">
        <v>201359945</v>
      </c>
      <c r="J23" s="64">
        <v>1341654126</v>
      </c>
      <c r="K23" s="64">
        <v>10709800</v>
      </c>
      <c r="L23" s="64">
        <v>1352363926</v>
      </c>
      <c r="M23" s="64">
        <v>3796685935</v>
      </c>
      <c r="N23" s="64"/>
      <c r="O23" s="64"/>
      <c r="P23" s="53">
        <v>0</v>
      </c>
      <c r="Q23" s="53">
        <v>0</v>
      </c>
      <c r="S23" s="25"/>
      <c r="AZ23" s="25" t="s">
        <v>170</v>
      </c>
    </row>
    <row r="24" spans="1:52" ht="51" x14ac:dyDescent="0.25">
      <c r="A24" s="40" t="s">
        <v>145</v>
      </c>
      <c r="B24" s="42" t="s">
        <v>146</v>
      </c>
      <c r="C24" s="64">
        <v>235830779</v>
      </c>
      <c r="D24" s="64">
        <v>28314456</v>
      </c>
      <c r="E24" s="64">
        <v>264145235</v>
      </c>
      <c r="F24" s="64">
        <v>0</v>
      </c>
      <c r="G24" s="64">
        <v>264145235</v>
      </c>
      <c r="H24" s="64">
        <v>96253727.219999999</v>
      </c>
      <c r="I24" s="64">
        <v>7831545.7800000003</v>
      </c>
      <c r="J24" s="64">
        <v>104085273</v>
      </c>
      <c r="K24" s="64">
        <v>0</v>
      </c>
      <c r="L24" s="64">
        <v>104085273</v>
      </c>
      <c r="M24" s="64">
        <v>368230508</v>
      </c>
      <c r="N24" s="64"/>
      <c r="O24" s="64"/>
      <c r="P24" s="53">
        <v>0</v>
      </c>
      <c r="Q24" s="53">
        <v>0</v>
      </c>
      <c r="S24" s="25"/>
      <c r="AZ24" s="25" t="s">
        <v>170</v>
      </c>
    </row>
    <row r="25" spans="1:52" ht="38.25" x14ac:dyDescent="0.25">
      <c r="A25" s="40" t="s">
        <v>147</v>
      </c>
      <c r="B25" s="42" t="s">
        <v>148</v>
      </c>
      <c r="C25" s="64">
        <v>454150506.5</v>
      </c>
      <c r="D25" s="64">
        <v>52385596.5</v>
      </c>
      <c r="E25" s="64">
        <v>506536103</v>
      </c>
      <c r="F25" s="64">
        <v>2800000</v>
      </c>
      <c r="G25" s="64">
        <v>509336103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509336103</v>
      </c>
      <c r="N25" s="64"/>
      <c r="O25" s="64"/>
      <c r="P25" s="53">
        <v>0</v>
      </c>
      <c r="Q25" s="53">
        <v>0</v>
      </c>
      <c r="S25" s="25"/>
      <c r="AZ25" s="25" t="s">
        <v>170</v>
      </c>
    </row>
    <row r="26" spans="1:52" ht="51" x14ac:dyDescent="0.25">
      <c r="A26" s="40" t="s">
        <v>172</v>
      </c>
      <c r="B26" s="42" t="s">
        <v>176</v>
      </c>
      <c r="C26" s="64">
        <v>0</v>
      </c>
      <c r="D26" s="64">
        <v>0</v>
      </c>
      <c r="E26" s="64">
        <v>0</v>
      </c>
      <c r="F26" s="64">
        <v>8680218198</v>
      </c>
      <c r="G26" s="64">
        <v>8680218198</v>
      </c>
      <c r="H26" s="64">
        <v>0</v>
      </c>
      <c r="I26" s="64">
        <v>0</v>
      </c>
      <c r="J26" s="64">
        <v>0</v>
      </c>
      <c r="K26" s="64">
        <v>3296000000</v>
      </c>
      <c r="L26" s="64">
        <v>3296000000</v>
      </c>
      <c r="M26" s="64">
        <v>11976218198</v>
      </c>
      <c r="N26" s="64"/>
      <c r="O26" s="64"/>
      <c r="P26" s="53">
        <v>0</v>
      </c>
      <c r="Q26" s="53">
        <v>0</v>
      </c>
      <c r="S26" s="25"/>
      <c r="AZ26" s="25" t="s">
        <v>170</v>
      </c>
    </row>
    <row r="27" spans="1:52" ht="38.25" x14ac:dyDescent="0.25">
      <c r="A27" s="40" t="s">
        <v>173</v>
      </c>
      <c r="B27" s="42" t="s">
        <v>177</v>
      </c>
      <c r="C27" s="64">
        <v>0</v>
      </c>
      <c r="D27" s="64">
        <v>0</v>
      </c>
      <c r="E27" s="64">
        <v>0</v>
      </c>
      <c r="F27" s="64">
        <v>989890138</v>
      </c>
      <c r="G27" s="64">
        <v>989890138</v>
      </c>
      <c r="H27" s="64">
        <v>0</v>
      </c>
      <c r="I27" s="64">
        <v>0</v>
      </c>
      <c r="J27" s="64">
        <v>0</v>
      </c>
      <c r="K27" s="64">
        <v>259879354</v>
      </c>
      <c r="L27" s="64">
        <v>259879354</v>
      </c>
      <c r="M27" s="64">
        <v>1249769492</v>
      </c>
      <c r="N27" s="64"/>
      <c r="O27" s="64"/>
      <c r="P27" s="53">
        <v>0</v>
      </c>
      <c r="Q27" s="53">
        <v>0</v>
      </c>
      <c r="S27" s="25"/>
      <c r="AZ27" s="25" t="s">
        <v>170</v>
      </c>
    </row>
    <row r="28" spans="1:52" ht="102" x14ac:dyDescent="0.25">
      <c r="A28" s="40" t="s">
        <v>174</v>
      </c>
      <c r="B28" s="42" t="s">
        <v>178</v>
      </c>
      <c r="C28" s="64">
        <v>0</v>
      </c>
      <c r="D28" s="64">
        <v>0</v>
      </c>
      <c r="E28" s="64">
        <v>0</v>
      </c>
      <c r="F28" s="64">
        <v>1215490340</v>
      </c>
      <c r="G28" s="64">
        <v>1215490340</v>
      </c>
      <c r="H28" s="64">
        <v>0</v>
      </c>
      <c r="I28" s="64">
        <v>0</v>
      </c>
      <c r="J28" s="64">
        <v>0</v>
      </c>
      <c r="K28" s="64">
        <v>553173557</v>
      </c>
      <c r="L28" s="64">
        <v>553173557</v>
      </c>
      <c r="M28" s="64">
        <v>1768663897</v>
      </c>
      <c r="N28" s="64"/>
      <c r="O28" s="64"/>
      <c r="P28" s="53">
        <v>0</v>
      </c>
      <c r="Q28" s="53">
        <v>0</v>
      </c>
      <c r="S28" s="25"/>
      <c r="AZ28" s="25" t="s">
        <v>170</v>
      </c>
    </row>
    <row r="29" spans="1:52" ht="38.25" x14ac:dyDescent="0.25">
      <c r="A29" s="40" t="s">
        <v>175</v>
      </c>
      <c r="B29" s="42" t="s">
        <v>179</v>
      </c>
      <c r="C29" s="64">
        <v>0</v>
      </c>
      <c r="D29" s="64">
        <v>0</v>
      </c>
      <c r="E29" s="64">
        <v>0</v>
      </c>
      <c r="F29" s="64">
        <v>226187438</v>
      </c>
      <c r="G29" s="64">
        <v>226187438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226187438</v>
      </c>
      <c r="N29" s="64"/>
      <c r="O29" s="64"/>
      <c r="P29" s="53">
        <v>0</v>
      </c>
      <c r="Q29" s="53">
        <v>0</v>
      </c>
      <c r="S29" s="25"/>
      <c r="AZ29" s="25" t="s">
        <v>170</v>
      </c>
    </row>
    <row r="30" spans="1:52" ht="63.75" x14ac:dyDescent="0.25">
      <c r="A30" s="40" t="s">
        <v>149</v>
      </c>
      <c r="B30" s="42" t="s">
        <v>150</v>
      </c>
      <c r="C30" s="64">
        <v>0</v>
      </c>
      <c r="D30" s="64">
        <v>912333</v>
      </c>
      <c r="E30" s="64">
        <v>912333</v>
      </c>
      <c r="F30" s="64">
        <v>399087667</v>
      </c>
      <c r="G30" s="64">
        <v>400000000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400000000</v>
      </c>
      <c r="N30" s="64"/>
      <c r="O30" s="64"/>
      <c r="P30" s="53">
        <v>0</v>
      </c>
      <c r="Q30" s="53">
        <v>0</v>
      </c>
      <c r="S30" s="25"/>
      <c r="AZ30" s="25" t="s">
        <v>170</v>
      </c>
    </row>
    <row r="31" spans="1:52" ht="38.25" x14ac:dyDescent="0.25">
      <c r="A31" s="40" t="s">
        <v>151</v>
      </c>
      <c r="B31" s="33" t="s">
        <v>152</v>
      </c>
      <c r="C31" s="64">
        <v>332497691.41000003</v>
      </c>
      <c r="D31" s="64">
        <v>51119341.5</v>
      </c>
      <c r="E31" s="64">
        <v>383617032.91000003</v>
      </c>
      <c r="F31" s="64">
        <v>2616382967.0900002</v>
      </c>
      <c r="G31" s="64">
        <v>3000000000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3000000000</v>
      </c>
      <c r="N31" s="64"/>
      <c r="O31" s="64"/>
      <c r="P31" s="53">
        <v>0</v>
      </c>
      <c r="Q31" s="53">
        <v>0</v>
      </c>
      <c r="S31" s="25"/>
      <c r="AZ31" s="25" t="s">
        <v>170</v>
      </c>
    </row>
    <row r="32" spans="1:52" ht="12.75" x14ac:dyDescent="0.25">
      <c r="A32" s="30"/>
      <c r="B32" s="31" t="s">
        <v>46</v>
      </c>
      <c r="C32" s="63">
        <v>3452968969.5799999</v>
      </c>
      <c r="D32" s="63">
        <v>1160854131.95</v>
      </c>
      <c r="E32" s="63">
        <v>4613823101.5299997</v>
      </c>
      <c r="F32" s="63">
        <v>37158921921.470001</v>
      </c>
      <c r="G32" s="63">
        <v>41772745023</v>
      </c>
      <c r="H32" s="63">
        <v>2180110268.1000004</v>
      </c>
      <c r="I32" s="63">
        <v>692769473.11000001</v>
      </c>
      <c r="J32" s="63">
        <v>2872879741.21</v>
      </c>
      <c r="K32" s="63">
        <v>10704675722.790001</v>
      </c>
      <c r="L32" s="63">
        <v>13577555464</v>
      </c>
      <c r="M32" s="63">
        <v>55350300487</v>
      </c>
      <c r="N32" s="61">
        <v>0</v>
      </c>
      <c r="O32" s="61">
        <v>0</v>
      </c>
      <c r="P32" s="50">
        <v>0</v>
      </c>
      <c r="Q32" s="50">
        <v>0</v>
      </c>
      <c r="S32" s="25"/>
    </row>
    <row r="33" spans="1:52" ht="12.75" x14ac:dyDescent="0.25">
      <c r="A33" s="30" t="s">
        <v>171</v>
      </c>
      <c r="B33" s="31" t="s">
        <v>47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469234409</v>
      </c>
      <c r="L33" s="63">
        <v>469234409</v>
      </c>
      <c r="M33" s="63">
        <v>469234409</v>
      </c>
      <c r="N33" s="61">
        <v>0</v>
      </c>
      <c r="O33" s="61">
        <v>0</v>
      </c>
      <c r="P33" s="50">
        <v>0</v>
      </c>
      <c r="Q33" s="50">
        <v>0</v>
      </c>
      <c r="S33" s="25"/>
      <c r="AZ33" s="25" t="s">
        <v>170</v>
      </c>
    </row>
    <row r="34" spans="1:52" ht="12.75" x14ac:dyDescent="0.25">
      <c r="A34" s="30" t="s">
        <v>183</v>
      </c>
      <c r="B34" s="31" t="s">
        <v>47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469234409</v>
      </c>
      <c r="L34" s="63">
        <v>469234409</v>
      </c>
      <c r="M34" s="63">
        <v>469234409</v>
      </c>
      <c r="N34" s="61">
        <v>0</v>
      </c>
      <c r="O34" s="61">
        <v>0</v>
      </c>
      <c r="P34" s="50">
        <v>0</v>
      </c>
      <c r="Q34" s="50">
        <v>0</v>
      </c>
      <c r="S34" s="25"/>
      <c r="AZ34" s="25" t="s">
        <v>170</v>
      </c>
    </row>
    <row r="35" spans="1:52" ht="12.75" x14ac:dyDescent="0.25">
      <c r="A35" s="30"/>
      <c r="B35" s="31" t="s">
        <v>103</v>
      </c>
      <c r="C35" s="63">
        <v>3452968969.5799999</v>
      </c>
      <c r="D35" s="63">
        <v>1160854131.95</v>
      </c>
      <c r="E35" s="63">
        <v>4613823101.5299997</v>
      </c>
      <c r="F35" s="63">
        <v>37158921921.470001</v>
      </c>
      <c r="G35" s="63">
        <v>41772745023</v>
      </c>
      <c r="H35" s="63">
        <v>2180110268.1000004</v>
      </c>
      <c r="I35" s="63">
        <v>692769473.11000001</v>
      </c>
      <c r="J35" s="63">
        <v>2872879741.21</v>
      </c>
      <c r="K35" s="63">
        <v>11173910131.790001</v>
      </c>
      <c r="L35" s="63">
        <v>14046789873</v>
      </c>
      <c r="M35" s="63">
        <v>55819534896</v>
      </c>
      <c r="N35" s="61">
        <v>0</v>
      </c>
      <c r="O35" s="61">
        <v>0</v>
      </c>
      <c r="P35" s="50">
        <v>0</v>
      </c>
      <c r="Q35" s="50">
        <v>0</v>
      </c>
      <c r="S35" s="25"/>
    </row>
    <row r="36" spans="1:52" ht="12.75" x14ac:dyDescent="0.25">
      <c r="S36" s="25"/>
    </row>
  </sheetData>
  <autoFilter ref="A7:A38" xr:uid="{00000000-0009-0000-0000-000001000000}"/>
  <mergeCells count="10">
    <mergeCell ref="P7:P9"/>
    <mergeCell ref="Q7:Q9"/>
    <mergeCell ref="C8:G8"/>
    <mergeCell ref="H8:L8"/>
    <mergeCell ref="A7:A9"/>
    <mergeCell ref="B7:B9"/>
    <mergeCell ref="C7:L7"/>
    <mergeCell ref="M7:M9"/>
    <mergeCell ref="N7:N9"/>
    <mergeCell ref="O7:O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Resumen Informe</vt:lpstr>
      <vt:lpstr>INGRESOS</vt:lpstr>
      <vt:lpstr>Ejecución Gastos</vt:lpstr>
      <vt:lpstr>Ejecución Gastos Resumen</vt:lpstr>
      <vt:lpstr>INGRESOS!Área_de_impresión</vt:lpstr>
      <vt:lpstr>'Resumen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Julieth Varela Pérez</cp:lastModifiedBy>
  <dcterms:created xsi:type="dcterms:W3CDTF">2020-01-09T15:25:13Z</dcterms:created>
  <dcterms:modified xsi:type="dcterms:W3CDTF">2024-07-21T16:58:31Z</dcterms:modified>
</cp:coreProperties>
</file>